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ercedesveras\Desktop\"/>
    </mc:Choice>
  </mc:AlternateContent>
  <bookViews>
    <workbookView xWindow="0" yWindow="0" windowWidth="15345" windowHeight="5010" activeTab="1"/>
  </bookViews>
  <sheets>
    <sheet name="CUENTAS POR PAGAR" sheetId="1" r:id="rId1"/>
    <sheet name="RELACION DE CUENTAS SUPLIDORES" sheetId="10" r:id="rId2"/>
    <sheet name="Hoja4" sheetId="8" state="hidden" r:id="rId3"/>
    <sheet name="CUENTAS POR PAGAR (2)" sheetId="9" state="hidden" r:id="rId4"/>
    <sheet name="Hoja1 (2)" sheetId="4" state="hidden" r:id="rId5"/>
  </sheets>
  <definedNames>
    <definedName name="_xlnm._FilterDatabase" localSheetId="0" hidden="1">'CUENTAS POR PAGAR'!$A$12:$J$33</definedName>
    <definedName name="_xlnm._FilterDatabase" localSheetId="3" hidden="1">'CUENTAS POR PAGAR (2)'!$A$6:$K$31</definedName>
    <definedName name="_xlnm._FilterDatabase" localSheetId="4" hidden="1">'Hoja1 (2)'!$A$6:$K$21</definedName>
    <definedName name="_xlnm.Print_Titles" localSheetId="0">'CUENTAS POR PAGAR'!$7:$12</definedName>
    <definedName name="_xlnm.Print_Titles" localSheetId="3">'CUENTAS POR PAGAR (2)'!$1:$6</definedName>
    <definedName name="_xlnm.Print_Titles" localSheetId="4">'Hoja1 (2)'!$1:$6</definedName>
  </definedNames>
  <calcPr calcId="181029"/>
  <pivotCaches>
    <pivotCache cacheId="0" r:id="rId6"/>
    <pivotCache cacheId="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E39" i="10" l="1"/>
  <c r="G92" i="9" l="1"/>
  <c r="G21" i="4" l="1"/>
  <c r="G48" i="4" l="1"/>
  <c r="G50" i="4" s="1"/>
  <c r="H21" i="4" s="1"/>
  <c r="H48" i="4" l="1"/>
</calcChain>
</file>

<file path=xl/sharedStrings.xml><?xml version="1.0" encoding="utf-8"?>
<sst xmlns="http://schemas.openxmlformats.org/spreadsheetml/2006/main" count="705" uniqueCount="301">
  <si>
    <t>POS</t>
  </si>
  <si>
    <t>TIPO DOC.</t>
  </si>
  <si>
    <t>PROVEEDOR</t>
  </si>
  <si>
    <t>CONCEPTO</t>
  </si>
  <si>
    <t>MONTO</t>
  </si>
  <si>
    <t>CONDICION PAGO</t>
  </si>
  <si>
    <t>FECHA VENCE</t>
  </si>
  <si>
    <t>FECHA RECIBIDA</t>
  </si>
  <si>
    <t>OBSERVACIONES</t>
  </si>
  <si>
    <t>TOTAL</t>
  </si>
  <si>
    <t>VALORES EN RD$</t>
  </si>
  <si>
    <t>DIRECCION DE INFORMACION, ANALISIS Y PROGRAMACION ESTRATEGICA</t>
  </si>
  <si>
    <t>MINISTERIO DE LA PRESIDENCIA</t>
  </si>
  <si>
    <t>NCF</t>
  </si>
  <si>
    <t>Factura</t>
  </si>
  <si>
    <t>Crédito</t>
  </si>
  <si>
    <t>RELACION DE CUENTAS PENDIENTE DE PAGO AL 31 DE OCTUBRE DEL 2020</t>
  </si>
  <si>
    <t>Bancamerica</t>
  </si>
  <si>
    <t>B1500000047</t>
  </si>
  <si>
    <t>Alquiler  Eidificio las Carreras Octubre  2020</t>
  </si>
  <si>
    <t>FECHA</t>
  </si>
  <si>
    <t>B1500018197</t>
  </si>
  <si>
    <t>B1500020815</t>
  </si>
  <si>
    <t>B1500023325</t>
  </si>
  <si>
    <t>B1500025949</t>
  </si>
  <si>
    <t>B1500028520</t>
  </si>
  <si>
    <t>B1500031142</t>
  </si>
  <si>
    <t>B1500033641</t>
  </si>
  <si>
    <t>B1500036256</t>
  </si>
  <si>
    <t>B1500038923</t>
  </si>
  <si>
    <t>B1500041482</t>
  </si>
  <si>
    <t>B1500044050</t>
  </si>
  <si>
    <t>B1500046521</t>
  </si>
  <si>
    <t>B1500049071</t>
  </si>
  <si>
    <t>B1500051732</t>
  </si>
  <si>
    <t>28/11/2018</t>
  </si>
  <si>
    <t>28/12/2018</t>
  </si>
  <si>
    <t>28/01/2019</t>
  </si>
  <si>
    <t>28/02/2019</t>
  </si>
  <si>
    <t>28/03/2019</t>
  </si>
  <si>
    <t>28/04/2019</t>
  </si>
  <si>
    <t>28/05/2019</t>
  </si>
  <si>
    <t>28/06/2019</t>
  </si>
  <si>
    <t>28/07/2019</t>
  </si>
  <si>
    <t>28/08/2019</t>
  </si>
  <si>
    <t>28/09/2019</t>
  </si>
  <si>
    <t>28/10/2019</t>
  </si>
  <si>
    <t>28/11/2019</t>
  </si>
  <si>
    <t>28/12/2019</t>
  </si>
  <si>
    <t>Claro</t>
  </si>
  <si>
    <t>Servicio de internet Diape noviembre 2018</t>
  </si>
  <si>
    <t>Servicio de internet Diape noviembre 2019</t>
  </si>
  <si>
    <t>servicio de internet Diape diciembre 2018</t>
  </si>
  <si>
    <t>Servicio de internet Diape enero 2019</t>
  </si>
  <si>
    <t>Servicio de internet Diape febrero 2019</t>
  </si>
  <si>
    <t>Servicio de internet Diape marzo 2019</t>
  </si>
  <si>
    <t>Servicio de internet Diape abril 2019</t>
  </si>
  <si>
    <t>Servicio de internet Diape mayo 2019</t>
  </si>
  <si>
    <t>Servicio de internet Diape junio 2019</t>
  </si>
  <si>
    <t>Servicio de internet Diape julio 2019</t>
  </si>
  <si>
    <t>Servicio de internet Diape agosto 2019</t>
  </si>
  <si>
    <t>Servicio de internet Diape septiembre 2019</t>
  </si>
  <si>
    <t>Servicio de internet Diape octubre 2019</t>
  </si>
  <si>
    <t>Servicio de internet Diape diciembre 2019</t>
  </si>
  <si>
    <t xml:space="preserve">B1500000747 </t>
  </si>
  <si>
    <t xml:space="preserve">B1500000824 </t>
  </si>
  <si>
    <t>El Nacional</t>
  </si>
  <si>
    <t xml:space="preserve">B1500001359 </t>
  </si>
  <si>
    <t xml:space="preserve">A010010010100169195 </t>
  </si>
  <si>
    <t xml:space="preserve">A010010011500015587 </t>
  </si>
  <si>
    <t xml:space="preserve">B1500000365 </t>
  </si>
  <si>
    <t xml:space="preserve">B1500001822 </t>
  </si>
  <si>
    <t>Editorial Hoy</t>
  </si>
  <si>
    <t>Suscripcion  43823</t>
  </si>
  <si>
    <t>Suscripcion 40615</t>
  </si>
  <si>
    <t>Suscripcion 169908</t>
  </si>
  <si>
    <t>Suscripcion 200868</t>
  </si>
  <si>
    <t>B1500003399</t>
  </si>
  <si>
    <t>B1500011578</t>
  </si>
  <si>
    <t>B1500000704</t>
  </si>
  <si>
    <t>B1500000698</t>
  </si>
  <si>
    <t>B1500000700</t>
  </si>
  <si>
    <t>B1500000783</t>
  </si>
  <si>
    <t>B1500002476</t>
  </si>
  <si>
    <t>B1500002472</t>
  </si>
  <si>
    <t>B1500001547</t>
  </si>
  <si>
    <t>B1500001603</t>
  </si>
  <si>
    <t>B1500002845</t>
  </si>
  <si>
    <t>B1500003186</t>
  </si>
  <si>
    <t>Servicio de  publicacion de licitacion publica en la DIAPE</t>
  </si>
  <si>
    <t>Servicio de contratacion de dos periodicos de circulacion nacional</t>
  </si>
  <si>
    <t>Servicio de publicaicon en dos medios, por dos dias consecutivos apra proceso de excepcin por exclusividad ref. DIAPE-CCC-PEEX-2020-0001</t>
  </si>
  <si>
    <t>Servicio de mantenimiento Chevrolet Dorado de la DIAPE</t>
  </si>
  <si>
    <t>Seguros funerarios, correspondiente al me de julio 2020</t>
  </si>
  <si>
    <t>Seguros funerarios, correspondiente al me de agosto 2020</t>
  </si>
  <si>
    <t>Seguros funerarios, correspondiente al me de septiembre 2020</t>
  </si>
  <si>
    <t>Renovacion 23-06-2020 al 22-6-2021 de la suscripcion 43823</t>
  </si>
  <si>
    <t>Renovacion 06-07-2020 al 05-7-2021 de la suscripcion 40615</t>
  </si>
  <si>
    <t>Renovacion 26/06/2020 al 22/06/2021 de la suscripcion 169908</t>
  </si>
  <si>
    <t>Renovacion 19/09/2020 al 18/09/2021 de la suscripcion 200868</t>
  </si>
  <si>
    <t>Nueva Editora La Informacion Srl</t>
  </si>
  <si>
    <t>Periodico El Caribe</t>
  </si>
  <si>
    <t>Santo Domingo Motors Company Sa</t>
  </si>
  <si>
    <t>Inavi</t>
  </si>
  <si>
    <t>Publicaciones Ahora Sas (El Nacional)</t>
  </si>
  <si>
    <t>Editora Hoy, Sas</t>
  </si>
  <si>
    <t>Del total de cuentas por pagar al 31 de octubre del 2020 por valor de RD$942,468.63 el 58% de dicho monto correspontede a las facturas pasivos corrientes y el restante 42% corresponde a facturas de periodos anteriores las cuales fueron registradas como disminucion de pasivo.</t>
  </si>
  <si>
    <t>B1500001119</t>
  </si>
  <si>
    <t>Sandy Electro Import SRL</t>
  </si>
  <si>
    <t>Servicio de grua y desmantelamiento de sugestacion</t>
  </si>
  <si>
    <t>Total general</t>
  </si>
  <si>
    <t>Editora Hoy, SAS</t>
  </si>
  <si>
    <t>Oct</t>
  </si>
  <si>
    <t>May</t>
  </si>
  <si>
    <t>Aug</t>
  </si>
  <si>
    <t>Jun</t>
  </si>
  <si>
    <t>Suma de MONTO</t>
  </si>
  <si>
    <t>DIRECCION DE INFORMACION, ANALISIS Y PROGRAMACION ESTRATEGICA DIAPE
DEUDA CORRIENTE AL 31 DE OCTUBRE DEL 2020</t>
  </si>
  <si>
    <t>2018</t>
  </si>
  <si>
    <t>2019</t>
  </si>
  <si>
    <t>2015</t>
  </si>
  <si>
    <t>2017</t>
  </si>
  <si>
    <t>DIRECCION DE INFORMACION, ANALISIS Y PROGRAMACION ESTRATEGICA DIAPE
DEUDA AÑOS ANTERIORES (DISMINUCION DE PASIVO) AL 31/12/2019</t>
  </si>
  <si>
    <t>Servicio renta mensual Cta. 704055892</t>
  </si>
  <si>
    <t>Ser. internet movil 10gb Cta. 704085581</t>
  </si>
  <si>
    <t>Servicio renta mensual Cta. 738114306</t>
  </si>
  <si>
    <t>Servicio renta mensual Cta. 768872066</t>
  </si>
  <si>
    <t>RNC</t>
  </si>
  <si>
    <t>NOMBRE COMERCIAL</t>
  </si>
  <si>
    <t>DESCRIPCION COMPRA</t>
  </si>
  <si>
    <t>BIEN O SERVICIO</t>
  </si>
  <si>
    <t xml:space="preserve"> FACTURADO</t>
  </si>
  <si>
    <t>ITBIS</t>
  </si>
  <si>
    <t>CDT</t>
  </si>
  <si>
    <t>ISC</t>
  </si>
  <si>
    <t>CREDITO</t>
  </si>
  <si>
    <t>LIB/CK</t>
  </si>
  <si>
    <t>FECHA PAGO</t>
  </si>
  <si>
    <t>CTA CLASIF.</t>
  </si>
  <si>
    <t>SERVICIO</t>
  </si>
  <si>
    <t>2.2.8.7.01</t>
  </si>
  <si>
    <t>2.2.6.3.01</t>
  </si>
  <si>
    <t>102014671</t>
  </si>
  <si>
    <t>GALLUP REPUBLICA DOMINICANA</t>
  </si>
  <si>
    <t>Servicio de encuestas presenciales para el sector salud no.1200</t>
  </si>
  <si>
    <t>B1500000173</t>
  </si>
  <si>
    <t>125-1</t>
  </si>
  <si>
    <t>COMPRA</t>
  </si>
  <si>
    <t>101117842</t>
  </si>
  <si>
    <t>BANCO MULTIPLE DE LAS AMERICAS S A</t>
  </si>
  <si>
    <t>Factura alquiler mes de febrero edif. Las carreras</t>
  </si>
  <si>
    <t>B1500000067</t>
  </si>
  <si>
    <t>117-1</t>
  </si>
  <si>
    <t>2.2.5.1.01</t>
  </si>
  <si>
    <t>401007436</t>
  </si>
  <si>
    <t>INAVI</t>
  </si>
  <si>
    <t>Seguros funerarios, correspondiente al me FEBRERO 2021</t>
  </si>
  <si>
    <t>B1500000789</t>
  </si>
  <si>
    <t>122-1</t>
  </si>
  <si>
    <t>B1500000798</t>
  </si>
  <si>
    <t>B1500000800</t>
  </si>
  <si>
    <t>131254764</t>
  </si>
  <si>
    <t>INVERSIONES ND &amp; ASOCIADOS, SRL</t>
  </si>
  <si>
    <t>compra de detergente en polvo y termos personalizados</t>
  </si>
  <si>
    <t>B1500001011</t>
  </si>
  <si>
    <t>129-1</t>
  </si>
  <si>
    <t>VARIAS</t>
  </si>
  <si>
    <t>RELACION DE CUENTAS PENDIENTE DE PAGO AL 30 DE ABRIL DEL 2021</t>
  </si>
  <si>
    <t>CAASD</t>
  </si>
  <si>
    <t>SIALAP SOLUCIONES SRL</t>
  </si>
  <si>
    <t>ALCALDIA DEL DISTRITO NACIONAL</t>
  </si>
  <si>
    <t>VIAMAR S.A.</t>
  </si>
  <si>
    <t>HUMANO SEGUROS, S.A.</t>
  </si>
  <si>
    <t>SEGURO NACIONAL DE SALUD</t>
  </si>
  <si>
    <t>ALTICE DOMINICANA SA</t>
  </si>
  <si>
    <t>INTERLAT DOMINICANA</t>
  </si>
  <si>
    <t>INVERSIONES ND ^ASOCIADOS SRL</t>
  </si>
  <si>
    <t>GTG INDUSTRIAL, SRL</t>
  </si>
  <si>
    <t>MAPFRE SALUD ARS</t>
  </si>
  <si>
    <t>GRUPO CAROL, SAS</t>
  </si>
  <si>
    <t>THEMA, SRL</t>
  </si>
  <si>
    <t>ZIRA SRL</t>
  </si>
  <si>
    <t>MUNOZ CONCEPTO MOBILIARIO</t>
  </si>
  <si>
    <t>TWOCARE</t>
  </si>
  <si>
    <t>SEGUROS RESERVA</t>
  </si>
  <si>
    <t>MIRIAM NOEMI ARAUJO MARTINEZ</t>
  </si>
  <si>
    <t>WIND TELECOM</t>
  </si>
  <si>
    <t>APOLO COMUNICACIONES SRL</t>
  </si>
  <si>
    <t>COMPAÑIA DOMINICANA DE TELEFONOS S.A.</t>
  </si>
  <si>
    <t>FRIO AIRE</t>
  </si>
  <si>
    <t>B1500065548</t>
  </si>
  <si>
    <t>B1500000027</t>
  </si>
  <si>
    <t>B1500000071</t>
  </si>
  <si>
    <t>B1500024088</t>
  </si>
  <si>
    <t>B1500005608</t>
  </si>
  <si>
    <t>B1500018260</t>
  </si>
  <si>
    <t>B1500004258</t>
  </si>
  <si>
    <t>B0400001523</t>
  </si>
  <si>
    <t>B1500028642</t>
  </si>
  <si>
    <t>B1500000005</t>
  </si>
  <si>
    <t>B1500000835</t>
  </si>
  <si>
    <t>B1500001078</t>
  </si>
  <si>
    <t>B1500001696</t>
  </si>
  <si>
    <t>B1500001762</t>
  </si>
  <si>
    <t>B1500040798</t>
  </si>
  <si>
    <t>B1500000088</t>
  </si>
  <si>
    <t>B0400000002</t>
  </si>
  <si>
    <t>B1500000399</t>
  </si>
  <si>
    <t>B1500000829</t>
  </si>
  <si>
    <t>B1500000006</t>
  </si>
  <si>
    <t>B1500027758</t>
  </si>
  <si>
    <t>B0400149871</t>
  </si>
  <si>
    <t>B1500028927</t>
  </si>
  <si>
    <t>B1500000008</t>
  </si>
  <si>
    <t>B1500007942</t>
  </si>
  <si>
    <t>B1500008177</t>
  </si>
  <si>
    <t>B1500001832</t>
  </si>
  <si>
    <t>B1500001833</t>
  </si>
  <si>
    <t>B1500000198</t>
  </si>
  <si>
    <t>B1500004388</t>
  </si>
  <si>
    <t>B1500095866</t>
  </si>
  <si>
    <t>B1500095867</t>
  </si>
  <si>
    <t>B1500095876</t>
  </si>
  <si>
    <t>B1500095883</t>
  </si>
  <si>
    <t>B1500000140</t>
  </si>
  <si>
    <t>Servicio de agua potable local las carreras correspondiente a la deuda anterior. Fin del contrato</t>
  </si>
  <si>
    <t>Compra de toner y cartuchos</t>
  </si>
  <si>
    <t>Factura alquiler mes de abril 2021 edif. Las carreras</t>
  </si>
  <si>
    <t>Recogida de basura oficina las carreras abril 2021</t>
  </si>
  <si>
    <t>Mantenimiento de Ford Explorer 2017 placa G386157</t>
  </si>
  <si>
    <t>Seguro de servicio medico complementario abril 2021</t>
  </si>
  <si>
    <t>Seguro de servicio medico complementario abril 2021 NOTA DE CREDITO</t>
  </si>
  <si>
    <t>Servicio de Telefono de la DIAPE marzo cta.72117273</t>
  </si>
  <si>
    <t>Servicio de monitoreo de redes y reportes virtuales corresopndiente ABRIL 2021</t>
  </si>
  <si>
    <t>Seguros funerarios, correspondiente al mes de abril 2021</t>
  </si>
  <si>
    <t>Compra de material gastable</t>
  </si>
  <si>
    <t>Servicio de salud comprendido desde el 01/04/2021 hasta 30/04/2021</t>
  </si>
  <si>
    <t>Servicio de farmacia para el personal de la diape correspondiente a marzo 2021</t>
  </si>
  <si>
    <t>Compra de mesa rectangular 2200X1000X720MM y Contenedor auxiliarNeta</t>
  </si>
  <si>
    <t>Nota de Credito mesa rectangular</t>
  </si>
  <si>
    <t>Reparacion de equipo HP modelo M476nw, poligono y toner hp</t>
  </si>
  <si>
    <t>Compra de 24 estaciones de 1-20x1-20 para dos personas, 1 silla gerencial y 2 butacas</t>
  </si>
  <si>
    <t>Compra de cables y equipos informaticos</t>
  </si>
  <si>
    <t>Servicio de renovacion de poliza de seguros de los vehiculos de la DIAPE</t>
  </si>
  <si>
    <t>Servicio de INTERNET de la DIAPE  cta.74254675</t>
  </si>
  <si>
    <t>Pago mayo 2021 Alquiler inmueble de la Moises Garcia no.13, Gazcue</t>
  </si>
  <si>
    <t>Pago servicio de internet DIAPE correspondiente al mes de marzo 2021</t>
  </si>
  <si>
    <t>Pago servicio de internet DIAPE correspondiente al mes de abril 2021</t>
  </si>
  <si>
    <t>Servicios de Salud desde 01/05/21 al 31/05/21</t>
  </si>
  <si>
    <t>Servicio de salud, generada por movimientos retroactivos, correspondiente al 2-03/2021 hasta 30/04/2021</t>
  </si>
  <si>
    <t>Servicio de transporte carga mobiliarios de la DIAPE desde las carreras hasta la moises</t>
  </si>
  <si>
    <t>Seguro de servicio medico complementario mayo 2021</t>
  </si>
  <si>
    <t>Compra de dos aires acondicionado y base para los mismos</t>
  </si>
  <si>
    <t>234-1</t>
  </si>
  <si>
    <t>261-1</t>
  </si>
  <si>
    <t>164-1</t>
  </si>
  <si>
    <t>259-1</t>
  </si>
  <si>
    <t>267-1</t>
  </si>
  <si>
    <t>263-1</t>
  </si>
  <si>
    <t>265-1</t>
  </si>
  <si>
    <t>271-1</t>
  </si>
  <si>
    <t>378-1</t>
  </si>
  <si>
    <t>278-1</t>
  </si>
  <si>
    <t>315-1</t>
  </si>
  <si>
    <t>pendiente</t>
  </si>
  <si>
    <t>282-1</t>
  </si>
  <si>
    <t>332-1</t>
  </si>
  <si>
    <t>359-1</t>
  </si>
  <si>
    <t>340-1</t>
  </si>
  <si>
    <t>327-1</t>
  </si>
  <si>
    <t>323-1</t>
  </si>
  <si>
    <t>352-1</t>
  </si>
  <si>
    <t>369-1</t>
  </si>
  <si>
    <t>362-1</t>
  </si>
  <si>
    <t>361-1</t>
  </si>
  <si>
    <t>364-1</t>
  </si>
  <si>
    <t>MONTO PAGADO A LA FECHA</t>
  </si>
  <si>
    <t>MONTO PENDIENTE</t>
  </si>
  <si>
    <t>ESTADO PENDIENTE Y ATRASADO</t>
  </si>
  <si>
    <t>FECHA FIN DE FACTURA</t>
  </si>
  <si>
    <t>FECHA DE FACTURA</t>
  </si>
  <si>
    <t>RELACION DE ESTADO DE CUENTAS DE SUPLIDORES</t>
  </si>
  <si>
    <t>VALOR $RD</t>
  </si>
  <si>
    <t>FECHA DE REGISTRO</t>
  </si>
  <si>
    <t>MONTO DE LA DEUDA</t>
  </si>
  <si>
    <t>Total</t>
  </si>
  <si>
    <t>CUENTAS PENDIENTE DE PAGO AL 31 DE DICIEMBRE DEL 2021</t>
  </si>
  <si>
    <t>AL 31 DE DICIEMBRE 2021</t>
  </si>
  <si>
    <t>B1500000016</t>
  </si>
  <si>
    <t>B1500000001</t>
  </si>
  <si>
    <t>B1500000056</t>
  </si>
  <si>
    <t>B1500000058</t>
  </si>
  <si>
    <t>BRAULIA CECILIA MENDEZ HERASME</t>
  </si>
  <si>
    <t>CASTILLO FM. SRL.</t>
  </si>
  <si>
    <t>SUPER REGIONAL, FM, SRL.</t>
  </si>
  <si>
    <t>PUBLICIDAD</t>
  </si>
  <si>
    <t>B1500000483</t>
  </si>
  <si>
    <t>ELECTROAUTO CONSTANZA, SRL.</t>
  </si>
  <si>
    <t>SERVICIO MANTENIMIENTO VEHICULO NISSAN FRONTIER 2011</t>
  </si>
  <si>
    <t>MARINA ISABEL URRACA CONTRERAS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</si>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</sst>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dd\.mm\.yy;@"/>
    <numFmt numFmtId="166" formatCode="[$-409]d\-mmm\-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  <font>
      <b/>
      <sz val="16"/>
      <color theme="1"/>
      <name val="Book Antiqua"/>
      <family val="1"/>
    </font>
    <font>
      <sz val="8"/>
      <name val="Calibri"/>
      <family val="2"/>
      <scheme val="minor"/>
    </font>
    <font>
      <sz val="10"/>
      <color theme="1"/>
      <name val="Book Antiqua"/>
      <family val="1"/>
    </font>
    <font>
      <sz val="12"/>
      <color theme="1"/>
      <name val="Garamond"/>
      <family val="1"/>
    </font>
    <font>
      <b/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sz val="9"/>
      <color theme="1"/>
      <name val="Book Antiqua"/>
      <family val="1"/>
    </font>
    <font>
      <b/>
      <sz val="9"/>
      <color theme="1"/>
      <name val="Tahoma"/>
      <family val="2"/>
    </font>
    <font>
      <sz val="10"/>
      <name val="Book Antiqua"/>
      <family val="1"/>
    </font>
    <font>
      <b/>
      <sz val="9"/>
      <color theme="0"/>
      <name val="Book Antiqua"/>
      <family val="1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pivotButton="1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/>
    <xf numFmtId="0" fontId="6" fillId="0" borderId="1" xfId="0" applyFont="1" applyBorder="1"/>
    <xf numFmtId="0" fontId="6" fillId="0" borderId="2" xfId="0" applyFont="1" applyBorder="1" applyAlignment="1">
      <alignment horizontal="left"/>
    </xf>
    <xf numFmtId="0" fontId="10" fillId="0" borderId="2" xfId="0" applyFont="1" applyBorder="1" applyAlignment="1">
      <alignment wrapText="1"/>
    </xf>
    <xf numFmtId="0" fontId="6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4" fontId="6" fillId="0" borderId="3" xfId="0" applyNumberFormat="1" applyFont="1" applyBorder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4" fontId="7" fillId="2" borderId="6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0" fillId="0" borderId="0" xfId="0" applyNumberFormat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right"/>
    </xf>
    <xf numFmtId="0" fontId="6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4" fontId="4" fillId="0" borderId="10" xfId="1" applyNumberFormat="1" applyFont="1" applyBorder="1" applyAlignment="1">
      <alignment horizontal="right" vertical="center"/>
    </xf>
    <xf numFmtId="43" fontId="0" fillId="0" borderId="3" xfId="1" applyFont="1" applyBorder="1"/>
    <xf numFmtId="0" fontId="7" fillId="0" borderId="0" xfId="0" applyFont="1" applyBorder="1" applyAlignment="1">
      <alignment horizontal="center" vertical="center"/>
    </xf>
    <xf numFmtId="43" fontId="0" fillId="0" borderId="0" xfId="1" applyFont="1"/>
    <xf numFmtId="43" fontId="7" fillId="2" borderId="6" xfId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/>
    <xf numFmtId="14" fontId="6" fillId="0" borderId="2" xfId="0" applyNumberFormat="1" applyFont="1" applyBorder="1" applyAlignment="1">
      <alignment horizontal="right"/>
    </xf>
    <xf numFmtId="0" fontId="6" fillId="0" borderId="11" xfId="0" applyFont="1" applyBorder="1"/>
    <xf numFmtId="43" fontId="6" fillId="0" borderId="2" xfId="1" applyFont="1" applyBorder="1" applyAlignment="1">
      <alignment horizontal="right"/>
    </xf>
    <xf numFmtId="4" fontId="0" fillId="0" borderId="0" xfId="0" applyNumberFormat="1"/>
    <xf numFmtId="0" fontId="0" fillId="0" borderId="3" xfId="0" applyBorder="1"/>
    <xf numFmtId="14" fontId="0" fillId="0" borderId="3" xfId="0" applyNumberFormat="1" applyBorder="1" applyAlignment="1">
      <alignment horizontal="right"/>
    </xf>
    <xf numFmtId="14" fontId="0" fillId="0" borderId="3" xfId="0" applyNumberFormat="1" applyBorder="1"/>
    <xf numFmtId="43" fontId="11" fillId="0" borderId="3" xfId="1" applyFont="1" applyBorder="1"/>
    <xf numFmtId="9" fontId="0" fillId="0" borderId="0" xfId="5" applyFont="1"/>
    <xf numFmtId="9" fontId="3" fillId="0" borderId="0" xfId="5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Fill="1"/>
    <xf numFmtId="43" fontId="0" fillId="0" borderId="0" xfId="1" applyFont="1" applyFill="1"/>
    <xf numFmtId="43" fontId="12" fillId="0" borderId="0" xfId="1" applyFont="1"/>
    <xf numFmtId="10" fontId="0" fillId="0" borderId="0" xfId="5" applyNumberFormat="1" applyFont="1" applyFill="1"/>
    <xf numFmtId="0" fontId="14" fillId="0" borderId="0" xfId="0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3" fillId="0" borderId="4" xfId="0" applyFont="1" applyFill="1" applyBorder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wrapText="1"/>
    </xf>
    <xf numFmtId="4" fontId="13" fillId="0" borderId="3" xfId="0" applyNumberFormat="1" applyFont="1" applyFill="1" applyBorder="1"/>
    <xf numFmtId="14" fontId="13" fillId="0" borderId="3" xfId="0" applyNumberFormat="1" applyFont="1" applyFill="1" applyBorder="1" applyAlignment="1">
      <alignment horizontal="right"/>
    </xf>
    <xf numFmtId="0" fontId="13" fillId="0" borderId="8" xfId="0" applyFont="1" applyFill="1" applyBorder="1"/>
    <xf numFmtId="43" fontId="15" fillId="0" borderId="3" xfId="1" applyFont="1" applyFill="1" applyBorder="1"/>
    <xf numFmtId="0" fontId="15" fillId="0" borderId="0" xfId="0" applyFont="1"/>
    <xf numFmtId="14" fontId="15" fillId="0" borderId="0" xfId="0" applyNumberFormat="1" applyFont="1"/>
    <xf numFmtId="0" fontId="16" fillId="0" borderId="9" xfId="0" applyFont="1" applyBorder="1" applyAlignment="1">
      <alignment horizontal="center" vertical="center" wrapText="1"/>
    </xf>
    <xf numFmtId="4" fontId="16" fillId="0" borderId="10" xfId="1" applyNumberFormat="1" applyFont="1" applyBorder="1" applyAlignment="1">
      <alignment horizontal="right" vertical="center"/>
    </xf>
    <xf numFmtId="0" fontId="12" fillId="0" borderId="0" xfId="0" applyFont="1"/>
    <xf numFmtId="14" fontId="12" fillId="0" borderId="0" xfId="0" applyNumberFormat="1" applyFont="1"/>
    <xf numFmtId="0" fontId="0" fillId="4" borderId="0" xfId="0" applyFill="1"/>
    <xf numFmtId="14" fontId="0" fillId="4" borderId="0" xfId="0" applyNumberFormat="1" applyFill="1"/>
    <xf numFmtId="43" fontId="0" fillId="4" borderId="0" xfId="1" applyFont="1" applyFill="1"/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4" fontId="7" fillId="3" borderId="6" xfId="1" applyNumberFormat="1" applyFont="1" applyFill="1" applyBorder="1" applyAlignment="1">
      <alignment horizontal="center" vertical="center"/>
    </xf>
    <xf numFmtId="43" fontId="7" fillId="3" borderId="6" xfId="1" applyFont="1" applyFill="1" applyBorder="1" applyAlignment="1">
      <alignment horizontal="center" vertical="center" wrapText="1"/>
    </xf>
    <xf numFmtId="165" fontId="7" fillId="3" borderId="6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4" fontId="0" fillId="0" borderId="0" xfId="0" applyNumberFormat="1" applyFill="1"/>
    <xf numFmtId="0" fontId="0" fillId="2" borderId="0" xfId="0" applyFill="1"/>
    <xf numFmtId="14" fontId="0" fillId="2" borderId="0" xfId="0" applyNumberFormat="1" applyFill="1"/>
    <xf numFmtId="43" fontId="11" fillId="2" borderId="0" xfId="1" applyFont="1" applyFill="1" applyAlignment="1">
      <alignment horizontal="left"/>
    </xf>
    <xf numFmtId="43" fontId="11" fillId="2" borderId="0" xfId="1" applyFont="1" applyFill="1"/>
    <xf numFmtId="14" fontId="11" fillId="2" borderId="0" xfId="1" applyNumberFormat="1" applyFont="1" applyFill="1"/>
    <xf numFmtId="0" fontId="0" fillId="2" borderId="0" xfId="0" applyFill="1" applyAlignment="1">
      <alignment wrapText="1"/>
    </xf>
    <xf numFmtId="43" fontId="0" fillId="2" borderId="0" xfId="1" applyFont="1" applyFill="1"/>
    <xf numFmtId="0" fontId="0" fillId="2" borderId="0" xfId="0" applyFill="1" applyAlignment="1">
      <alignment horizontal="left"/>
    </xf>
    <xf numFmtId="43" fontId="0" fillId="2" borderId="0" xfId="1" applyFont="1" applyFill="1" applyAlignment="1">
      <alignment wrapText="1"/>
    </xf>
    <xf numFmtId="0" fontId="0" fillId="4" borderId="0" xfId="0" applyFill="1" applyAlignment="1">
      <alignment horizontal="left"/>
    </xf>
    <xf numFmtId="43" fontId="0" fillId="4" borderId="0" xfId="1" applyFont="1" applyFill="1" applyAlignment="1">
      <alignment wrapText="1"/>
    </xf>
    <xf numFmtId="0" fontId="0" fillId="4" borderId="0" xfId="0" applyFill="1" applyAlignment="1">
      <alignment wrapText="1"/>
    </xf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18" fillId="0" borderId="0" xfId="0" applyFont="1"/>
    <xf numFmtId="0" fontId="19" fillId="0" borderId="4" xfId="0" applyFont="1" applyFill="1" applyBorder="1"/>
    <xf numFmtId="0" fontId="19" fillId="0" borderId="3" xfId="0" applyFont="1" applyFill="1" applyBorder="1" applyAlignment="1">
      <alignment horizontal="center"/>
    </xf>
    <xf numFmtId="14" fontId="19" fillId="0" borderId="3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wrapText="1"/>
    </xf>
    <xf numFmtId="43" fontId="19" fillId="0" borderId="3" xfId="1" applyFont="1" applyFill="1" applyBorder="1" applyAlignment="1">
      <alignment horizontal="left"/>
    </xf>
    <xf numFmtId="14" fontId="19" fillId="0" borderId="3" xfId="0" applyNumberFormat="1" applyFont="1" applyFill="1" applyBorder="1" applyAlignment="1">
      <alignment horizontal="right"/>
    </xf>
    <xf numFmtId="0" fontId="18" fillId="0" borderId="0" xfId="0" applyFont="1" applyFill="1"/>
    <xf numFmtId="43" fontId="18" fillId="0" borderId="3" xfId="1" applyFont="1" applyFill="1" applyBorder="1" applyAlignment="1">
      <alignment horizontal="left"/>
    </xf>
    <xf numFmtId="43" fontId="18" fillId="0" borderId="0" xfId="1" applyFont="1" applyFill="1"/>
    <xf numFmtId="14" fontId="18" fillId="0" borderId="0" xfId="0" applyNumberFormat="1" applyFont="1"/>
    <xf numFmtId="0" fontId="20" fillId="0" borderId="15" xfId="0" applyFont="1" applyBorder="1" applyAlignment="1">
      <alignment horizontal="center" vertical="center" wrapText="1"/>
    </xf>
    <xf numFmtId="43" fontId="17" fillId="0" borderId="15" xfId="1" applyFont="1" applyFill="1" applyBorder="1" applyAlignment="1">
      <alignment horizontal="left"/>
    </xf>
    <xf numFmtId="0" fontId="14" fillId="0" borderId="0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Border="1" applyAlignment="1">
      <alignment horizontal="center" vertical="center"/>
    </xf>
    <xf numFmtId="14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wrapText="1"/>
    </xf>
    <xf numFmtId="0" fontId="10" fillId="0" borderId="3" xfId="0" applyFont="1" applyFill="1" applyBorder="1" applyAlignment="1">
      <alignment wrapText="1"/>
    </xf>
    <xf numFmtId="4" fontId="21" fillId="5" borderId="3" xfId="0" applyNumberFormat="1" applyFont="1" applyFill="1" applyBorder="1"/>
    <xf numFmtId="4" fontId="21" fillId="0" borderId="3" xfId="0" applyNumberFormat="1" applyFont="1" applyBorder="1" applyAlignment="1">
      <alignment horizontal="right"/>
    </xf>
    <xf numFmtId="166" fontId="21" fillId="0" borderId="3" xfId="0" applyNumberFormat="1" applyFont="1" applyBorder="1" applyAlignment="1">
      <alignment horizontal="center"/>
    </xf>
    <xf numFmtId="14" fontId="21" fillId="5" borderId="3" xfId="0" applyNumberFormat="1" applyFont="1" applyFill="1" applyBorder="1"/>
    <xf numFmtId="4" fontId="21" fillId="5" borderId="3" xfId="0" applyNumberFormat="1" applyFont="1" applyFill="1" applyBorder="1" applyAlignment="1"/>
    <xf numFmtId="0" fontId="21" fillId="0" borderId="3" xfId="0" applyFont="1" applyBorder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43" fontId="4" fillId="0" borderId="15" xfId="1" applyFont="1" applyFill="1" applyBorder="1" applyAlignment="1">
      <alignment horizontal="left"/>
    </xf>
    <xf numFmtId="49" fontId="22" fillId="6" borderId="6" xfId="1" applyNumberFormat="1" applyFont="1" applyFill="1" applyBorder="1" applyAlignment="1">
      <alignment horizontal="left" vertical="center"/>
    </xf>
    <xf numFmtId="49" fontId="22" fillId="6" borderId="6" xfId="0" applyNumberFormat="1" applyFont="1" applyFill="1" applyBorder="1" applyAlignment="1">
      <alignment horizontal="center" vertical="center"/>
    </xf>
    <xf numFmtId="49" fontId="22" fillId="6" borderId="6" xfId="1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49" fontId="22" fillId="6" borderId="6" xfId="0" applyNumberFormat="1" applyFont="1" applyFill="1" applyBorder="1" applyAlignment="1">
      <alignment horizontal="center" vertical="center" wrapText="1"/>
    </xf>
    <xf numFmtId="49" fontId="22" fillId="6" borderId="6" xfId="1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wrapText="1"/>
    </xf>
    <xf numFmtId="4" fontId="21" fillId="5" borderId="3" xfId="0" applyNumberFormat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3" xfId="3"/>
    <cellStyle name="Normal 4" xfId="4"/>
    <cellStyle name="Porcentaje" xfId="5" builtinId="5"/>
  </cellStyles>
  <dxfs count="5">
    <dxf>
      <alignment horizontal="center"/>
    </dxf>
    <dxf>
      <alignment horizontal="center"/>
    </dxf>
    <dxf>
      <alignment wrapText="1"/>
    </dxf>
    <dxf>
      <alignment wrapText="1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1161585</xdr:colOff>
      <xdr:row>0</xdr:row>
      <xdr:rowOff>151006</xdr:rowOff>
    </xdr:from>
    <xdr:to>
      <xdr:col>4</xdr:col>
      <xdr:colOff>3857160</xdr:colOff>
      <xdr:row>7</xdr:row>
      <xdr:rowOff>122199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C3245E6C-14D2-4B5F-A47A-D775A99D2FB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705"/>
        <a:stretch/>
      </xdr:blipFill>
      <xdr:spPr>
        <a:xfrm>
          <a:off x="6888201" y="151006"/>
          <a:ext cx="2695575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0</xdr:rowOff>
    </xdr:from>
    <xdr:to>
      <xdr:col>3</xdr:col>
      <xdr:colOff>1019175</xdr:colOff>
      <xdr:row>5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4401FA54-890E-4543-8245-13FC198A361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705"/>
        <a:stretch/>
      </xdr:blipFill>
      <xdr:spPr>
        <a:xfrm>
          <a:off x="2276475" y="0"/>
          <a:ext cx="2695575" cy="12001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egory Ramón Olivero Sánchez" refreshedDate="44139.424279513885" createdVersion="6" refreshedVersion="6" minRefreshableVersion="3" recordCount="14">
  <cacheSource type="worksheet">
    <worksheetSource ref="A6:K20" sheet="Hoja1 (2)"/>
  </cacheSource>
  <cacheFields count="11">
    <cacheField name="POS" numFmtId="0">
      <sharedItems containsSemiMixedTypes="0" containsString="0" containsNumber="1" containsInteger="1" minValue="1" maxValue="14"/>
    </cacheField>
    <cacheField name="NCF" numFmtId="0">
      <sharedItems/>
    </cacheField>
    <cacheField name="TIPO DOC." numFmtId="0">
      <sharedItems/>
    </cacheField>
    <cacheField name="FECHA" numFmtId="14">
      <sharedItems containsSemiMixedTypes="0" containsNonDate="0" containsDate="1" containsString="0" minDate="2020-05-01T00:00:00" maxDate="2020-10-29T00:00:00" count="11">
        <d v="2020-10-08T00:00:00"/>
        <d v="2020-10-09T00:00:00"/>
        <d v="2020-10-14T00:00:00"/>
        <d v="2020-10-12T00:00:00"/>
        <d v="2020-10-15T00:00:00"/>
        <d v="2020-10-27T00:00:00"/>
        <d v="2020-10-22T00:00:00"/>
        <d v="2020-05-01T00:00:00"/>
        <d v="2020-06-02T00:00:00"/>
        <d v="2020-08-03T00:00:00"/>
        <d v="2020-10-28T00:00:00"/>
      </sharedItems>
      <fieldGroup base="3">
        <rangePr groupBy="months" startDate="2020-05-01T00:00:00" endDate="2020-10-29T00:00:00"/>
        <groupItems count="14">
          <s v="&lt;01-05-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9-10-20"/>
        </groupItems>
      </fieldGroup>
    </cacheField>
    <cacheField name="PROVEEDOR" numFmtId="0">
      <sharedItems count="9">
        <s v="Bancamerica"/>
        <s v="Nueva Editora La Informacion Srl"/>
        <s v="Periodico El Caribe"/>
        <s v="Editora Hoy, SAS"/>
        <s v="Santo Domingo Motors Company Sa"/>
        <s v="Inavi"/>
        <s v="Publicaciones Ahora Sas (El Nacional)"/>
        <s v="Sandy Electro Import SRL"/>
        <s v="Editora Hoy, S.A.S." u="1"/>
      </sharedItems>
    </cacheField>
    <cacheField name="CONCEPTO" numFmtId="0">
      <sharedItems/>
    </cacheField>
    <cacheField name="MONTO" numFmtId="4">
      <sharedItems containsSemiMixedTypes="0" containsString="0" containsNumber="1" minValue="3700" maxValue="185128.11"/>
    </cacheField>
    <cacheField name="CONDICION PAGO" numFmtId="0">
      <sharedItems/>
    </cacheField>
    <cacheField name="FECHA VENCE" numFmtId="14">
      <sharedItems containsSemiMixedTypes="0" containsNonDate="0" containsDate="1" containsString="0" minDate="2020-12-31T00:00:00" maxDate="2022-01-01T00:00:00"/>
    </cacheField>
    <cacheField name="FECHA RECIBIDA" numFmtId="0">
      <sharedItems containsNonDate="0" containsString="0" containsBlank="1"/>
    </cacheField>
    <cacheField name="OBSERVACION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regory Ramón Olivero Sánchez" refreshedDate="44139.436540046299" createdVersion="6" refreshedVersion="6" minRefreshableVersion="3" recordCount="21">
  <cacheSource type="worksheet">
    <worksheetSource ref="A26:I47" sheet="Hoja1 (2)"/>
  </cacheSource>
  <cacheFields count="9">
    <cacheField name="POS" numFmtId="0">
      <sharedItems containsSemiMixedTypes="0" containsString="0" containsNumber="1" containsInteger="1" minValue="2" maxValue="22"/>
    </cacheField>
    <cacheField name="NCF" numFmtId="0">
      <sharedItems/>
    </cacheField>
    <cacheField name="TIPO DOC." numFmtId="0">
      <sharedItems/>
    </cacheField>
    <cacheField name="FECHA" numFmtId="14">
      <sharedItems containsSemiMixedTypes="0" containsNonDate="0" containsDate="1" containsString="0" minDate="2015-08-04T00:00:00" maxDate="2019-12-29T00:00:00" count="20">
        <d v="2018-11-28T00:00:00"/>
        <d v="2018-12-28T00:00:00"/>
        <d v="2019-01-28T00:00:00"/>
        <d v="2019-02-28T00:00:00"/>
        <d v="2019-03-28T00:00:00"/>
        <d v="2019-04-28T00:00:00"/>
        <d v="2019-05-28T00:00:00"/>
        <d v="2019-06-28T00:00:00"/>
        <d v="2019-07-28T00:00:00"/>
        <d v="2019-08-28T00:00:00"/>
        <d v="2019-09-28T00:00:00"/>
        <d v="2019-10-28T00:00:00"/>
        <d v="2019-11-28T00:00:00"/>
        <d v="2019-12-28T00:00:00"/>
        <d v="2019-05-01T00:00:00"/>
        <d v="2019-06-01T00:00:00"/>
        <d v="2015-08-04T00:00:00"/>
        <d v="2017-08-02T00:00:00"/>
        <d v="2018-08-01T00:00:00"/>
        <d v="2019-08-05T00:00:00"/>
      </sharedItems>
      <fieldGroup base="3">
        <rangePr groupBy="years" startDate="2015-08-04T00:00:00" endDate="2019-12-29T00:00:00"/>
        <groupItems count="7">
          <s v="&lt;04-08-15"/>
          <s v="2015"/>
          <s v="2016"/>
          <s v="2017"/>
          <s v="2018"/>
          <s v="2019"/>
          <s v="&gt;29-12-19"/>
        </groupItems>
      </fieldGroup>
    </cacheField>
    <cacheField name="PROVEEDOR" numFmtId="0">
      <sharedItems count="3">
        <s v="Claro"/>
        <s v="El Nacional"/>
        <s v="Editorial Hoy"/>
      </sharedItems>
    </cacheField>
    <cacheField name="CONCEPTO" numFmtId="0">
      <sharedItems/>
    </cacheField>
    <cacheField name="MONTO" numFmtId="43">
      <sharedItems containsSemiMixedTypes="0" containsString="0" containsNumber="1" minValue="3700" maxValue="39273"/>
    </cacheField>
    <cacheField name="CONDICION PAGO" numFmtId="0">
      <sharedItems/>
    </cacheField>
    <cacheField name="FECHA VENCE" numFmtId="14">
      <sharedItems containsSemiMixedTypes="0" containsNonDate="0" containsDate="1" containsString="0" minDate="2019-12-31T00:00:00" maxDate="2021-01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"/>
    <s v="B1500000047"/>
    <s v="Factura"/>
    <x v="0"/>
    <x v="0"/>
    <s v="Alquiler  Eidificio las Carreras Octubre  2020"/>
    <n v="185128.11"/>
    <s v="Crédito"/>
    <d v="2020-12-31T00:00:00"/>
    <m/>
    <m/>
  </r>
  <r>
    <n v="2"/>
    <s v="B1500000783"/>
    <s v="Factura"/>
    <x v="1"/>
    <x v="1"/>
    <s v="Servicio de  publicacion de licitacion publica en la DIAPE"/>
    <n v="66906"/>
    <s v="Crédito"/>
    <d v="2020-12-31T00:00:00"/>
    <m/>
    <m/>
  </r>
  <r>
    <n v="3"/>
    <s v="B1500002476"/>
    <s v="Factura"/>
    <x v="2"/>
    <x v="2"/>
    <s v="Servicio de contratacion de dos periodicos de circulacion nacional"/>
    <n v="62828.864000000001"/>
    <s v="Crédito"/>
    <d v="2021-12-31T00:00:00"/>
    <m/>
    <m/>
  </r>
  <r>
    <n v="4"/>
    <s v="B1500002472"/>
    <s v="Factura"/>
    <x v="3"/>
    <x v="2"/>
    <s v="Servicio de contratacion de dos periodicos de circulacion nacional"/>
    <n v="62828.864000000001"/>
    <s v="Crédito"/>
    <d v="2021-12-31T00:00:00"/>
    <m/>
    <m/>
  </r>
  <r>
    <n v="5"/>
    <s v="B1500003399"/>
    <s v="Factura"/>
    <x v="4"/>
    <x v="3"/>
    <s v="Servicio de publicaicon en dos medios, por dos dias consecutivos apra proceso de excepcin por exclusividad ref. DIAPE-CCC-PEEX-2020-0001"/>
    <n v="81774"/>
    <s v="Crédito"/>
    <d v="2021-12-31T00:00:00"/>
    <m/>
    <m/>
  </r>
  <r>
    <n v="6"/>
    <s v="B1500011578"/>
    <s v="Factura"/>
    <x v="0"/>
    <x v="4"/>
    <s v="Servicio de mantenimiento Chevrolet Dorado de la DIAPE"/>
    <n v="17781.1486"/>
    <s v="Crédito"/>
    <d v="2020-12-31T00:00:00"/>
    <m/>
    <m/>
  </r>
  <r>
    <n v="7"/>
    <s v="B1500000704"/>
    <s v="Factura"/>
    <x v="5"/>
    <x v="5"/>
    <s v="Seguros funerarios, correspondiente al me de julio 2020"/>
    <n v="4600"/>
    <s v="Crédito"/>
    <d v="2020-12-31T00:00:00"/>
    <m/>
    <m/>
  </r>
  <r>
    <n v="8"/>
    <s v="B1500000698"/>
    <s v="Factura"/>
    <x v="6"/>
    <x v="5"/>
    <s v="Seguros funerarios, correspondiente al me de agosto 2020"/>
    <n v="4600"/>
    <s v="Crédito"/>
    <d v="2020-12-31T00:00:00"/>
    <m/>
    <m/>
  </r>
  <r>
    <n v="9"/>
    <s v="B1500000700"/>
    <s v="Factura"/>
    <x v="6"/>
    <x v="5"/>
    <s v="Seguros funerarios, correspondiente al me de septiembre 2020"/>
    <n v="4600"/>
    <s v="Crédito"/>
    <d v="2020-12-31T00:00:00"/>
    <m/>
    <m/>
  </r>
  <r>
    <n v="10"/>
    <s v="B1500001547"/>
    <s v="Factura"/>
    <x v="7"/>
    <x v="6"/>
    <s v="Renovacion 23-06-2020 al 22-6-2021 de la suscripcion 43823"/>
    <n v="8650"/>
    <s v="Crédito"/>
    <d v="2020-12-31T00:00:00"/>
    <m/>
    <m/>
  </r>
  <r>
    <n v="11"/>
    <s v="B1500001603"/>
    <s v="Factura"/>
    <x v="8"/>
    <x v="6"/>
    <s v="Renovacion 06-07-2020 al 05-7-2021 de la suscripcion 40615"/>
    <n v="21625"/>
    <s v="Crédito"/>
    <d v="2020-12-31T00:00:00"/>
    <m/>
    <m/>
  </r>
  <r>
    <n v="12"/>
    <s v="B1500002845"/>
    <s v="Factura"/>
    <x v="7"/>
    <x v="3"/>
    <s v="Renovacion 26/06/2020 al 22/06/2021 de la suscripcion 169908"/>
    <n v="18500"/>
    <s v="Crédito"/>
    <d v="2021-12-31T00:00:00"/>
    <m/>
    <m/>
  </r>
  <r>
    <n v="13"/>
    <s v="B1500003186"/>
    <s v="Factura"/>
    <x v="9"/>
    <x v="3"/>
    <s v="Renovacion 19/09/2020 al 18/09/2021 de la suscripcion 200868"/>
    <n v="3700"/>
    <s v="Crédito"/>
    <d v="2021-12-31T00:00:00"/>
    <m/>
    <m/>
  </r>
  <r>
    <n v="14"/>
    <s v="B1500001119"/>
    <s v="Factura"/>
    <x v="10"/>
    <x v="7"/>
    <s v="Servicio de grua y desmantelamiento de sugestacion"/>
    <n v="86140"/>
    <s v="Crédito"/>
    <d v="2021-12-31T00:00:00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n v="2"/>
    <s v="B1500018197"/>
    <s v="Factura"/>
    <x v="0"/>
    <x v="0"/>
    <s v="Servicio de internet Diape noviembre 2018"/>
    <n v="39273"/>
    <s v="Crédito"/>
    <d v="2019-12-31T00:00:00"/>
  </r>
  <r>
    <n v="3"/>
    <s v="B1500020815"/>
    <s v="Factura"/>
    <x v="1"/>
    <x v="0"/>
    <s v="servicio de internet Diape diciembre 2018"/>
    <n v="20670"/>
    <s v="Crédito"/>
    <d v="2019-12-31T00:00:00"/>
  </r>
  <r>
    <n v="4"/>
    <s v="B1500023325"/>
    <s v="Factura"/>
    <x v="2"/>
    <x v="0"/>
    <s v="Servicio de internet Diape enero 2019"/>
    <n v="21570.25"/>
    <s v="Crédito"/>
    <d v="2019-12-31T00:00:00"/>
  </r>
  <r>
    <n v="5"/>
    <s v="B1500025949"/>
    <s v="Factura"/>
    <x v="3"/>
    <x v="0"/>
    <s v="Servicio de internet Diape febrero 2019"/>
    <n v="22428.809600000001"/>
    <s v="Crédito"/>
    <d v="2019-12-31T00:00:00"/>
  </r>
  <r>
    <n v="6"/>
    <s v="B1500028520"/>
    <s v="Factura"/>
    <x v="4"/>
    <x v="0"/>
    <s v="Servicio de internet Diape marzo 2019"/>
    <n v="25830.295399999999"/>
    <s v="Crédito"/>
    <d v="2019-12-31T00:00:00"/>
  </r>
  <r>
    <n v="7"/>
    <s v="B1500031142"/>
    <s v="Factura"/>
    <x v="5"/>
    <x v="0"/>
    <s v="Servicio de internet Diape abril 2019"/>
    <n v="21868.297599999998"/>
    <s v="Crédito"/>
    <d v="2019-12-31T00:00:00"/>
  </r>
  <r>
    <n v="8"/>
    <s v="B1500033641"/>
    <s v="Factura"/>
    <x v="6"/>
    <x v="0"/>
    <s v="Servicio de internet Diape mayo 2019"/>
    <n v="22170.95"/>
    <s v="Crédito"/>
    <d v="2019-12-31T00:00:00"/>
  </r>
  <r>
    <n v="9"/>
    <s v="B1500036256"/>
    <s v="Factura"/>
    <x v="7"/>
    <x v="0"/>
    <s v="Servicio de internet Diape junio 2019"/>
    <n v="22557.065599999998"/>
    <s v="Crédito"/>
    <d v="2019-12-31T00:00:00"/>
  </r>
  <r>
    <n v="10"/>
    <s v="B1500038923"/>
    <s v="Factura"/>
    <x v="8"/>
    <x v="0"/>
    <s v="Servicio de internet Diape julio 2019"/>
    <n v="23156.860800000002"/>
    <s v="Crédito"/>
    <d v="2019-12-31T00:00:00"/>
  </r>
  <r>
    <n v="11"/>
    <s v="B1500041482"/>
    <s v="Factura"/>
    <x v="9"/>
    <x v="0"/>
    <s v="Servicio de internet Diape agosto 2019"/>
    <n v="23464.4064"/>
    <s v="Crédito"/>
    <d v="2019-12-31T00:00:00"/>
  </r>
  <r>
    <n v="12"/>
    <s v="B1500044050"/>
    <s v="Factura"/>
    <x v="10"/>
    <x v="0"/>
    <s v="Servicio de internet Diape septiembre 2019"/>
    <n v="22190.127999999997"/>
    <s v="Crédito"/>
    <d v="2019-12-31T00:00:00"/>
  </r>
  <r>
    <n v="13"/>
    <s v="B1500046521"/>
    <s v="Factura"/>
    <x v="11"/>
    <x v="0"/>
    <s v="Servicio de internet Diape octubre 2019"/>
    <n v="22796.617599999998"/>
    <s v="Crédito"/>
    <d v="2020-12-31T00:00:00"/>
  </r>
  <r>
    <n v="14"/>
    <s v="B1500049071"/>
    <s v="Factura"/>
    <x v="12"/>
    <x v="0"/>
    <s v="Servicio de internet Diape noviembre 2019"/>
    <n v="23403.107199999999"/>
    <s v="Crédito"/>
    <d v="2020-12-31T00:00:00"/>
  </r>
  <r>
    <n v="15"/>
    <s v="B1500051732"/>
    <s v="Factura"/>
    <x v="13"/>
    <x v="0"/>
    <s v="Servicio de internet Diape diciembre 2019"/>
    <n v="23991.856"/>
    <s v="Crédito"/>
    <d v="2020-12-31T00:00:00"/>
  </r>
  <r>
    <n v="16"/>
    <s v="B1500000747 "/>
    <s v="Factura"/>
    <x v="14"/>
    <x v="1"/>
    <s v="Suscripcion  43823"/>
    <n v="8650"/>
    <s v="Crédito"/>
    <d v="2019-12-31T00:00:00"/>
  </r>
  <r>
    <n v="17"/>
    <s v="B1500000824 "/>
    <s v="Factura"/>
    <x v="15"/>
    <x v="1"/>
    <s v="Suscripcion 40615"/>
    <n v="21625"/>
    <s v="Crédito"/>
    <d v="2019-12-31T00:00:00"/>
  </r>
  <r>
    <n v="18"/>
    <s v="B1500001359 "/>
    <s v="Factura"/>
    <x v="14"/>
    <x v="2"/>
    <s v="Suscripcion 169908"/>
    <n v="18500"/>
    <s v="Crédito"/>
    <d v="2019-12-31T00:00:00"/>
  </r>
  <r>
    <n v="19"/>
    <s v="A010010010100169195 "/>
    <s v="Factura"/>
    <x v="16"/>
    <x v="2"/>
    <s v="Suscripcion 200868"/>
    <n v="3700"/>
    <s v="Crédito"/>
    <d v="2019-12-31T00:00:00"/>
  </r>
  <r>
    <n v="20"/>
    <s v="A010010011500015587 "/>
    <s v="Factura"/>
    <x v="17"/>
    <x v="2"/>
    <s v="Suscripcion 200868"/>
    <n v="3700"/>
    <s v="Crédito"/>
    <d v="2019-12-31T00:00:00"/>
  </r>
  <r>
    <n v="21"/>
    <s v="B1500000365 "/>
    <s v="Factura"/>
    <x v="18"/>
    <x v="2"/>
    <s v="Suscripcion 200868"/>
    <n v="3700"/>
    <s v="Crédito"/>
    <d v="2019-12-31T00:00:00"/>
  </r>
  <r>
    <n v="22"/>
    <s v="B1500001822 "/>
    <s v="Factura"/>
    <x v="19"/>
    <x v="2"/>
    <s v="Suscripcion 200868"/>
    <n v="3700"/>
    <s v="Crédito"/>
    <d v="2020-12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M8:R18" firstHeaderRow="1" firstDataRow="2" firstDataCol="1"/>
  <pivotFields count="11">
    <pivotField compact="0" outline="0" showAll="0"/>
    <pivotField compact="0" outline="0" showAll="0"/>
    <pivotField compact="0" outline="0" showAll="0"/>
    <pivotField axis="axisCol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outline="0" showAll="0" defaultSubtotal="0">
      <items count="9">
        <item x="0"/>
        <item m="1" x="8"/>
        <item x="3"/>
        <item x="5"/>
        <item x="1"/>
        <item x="2"/>
        <item x="6"/>
        <item x="7"/>
        <item x="4"/>
      </items>
    </pivotField>
    <pivotField compact="0" outline="0" showAll="0"/>
    <pivotField dataField="1" compact="0" numFmtId="4" outline="0" showAll="0"/>
    <pivotField compact="0" outline="0" showAll="0"/>
    <pivotField compact="0" numFmtId="14" outline="0" showAll="0"/>
    <pivotField compact="0" outline="0" showAll="0"/>
    <pivotField compact="0" outline="0" showAll="0"/>
  </pivotFields>
  <rowFields count="1">
    <field x="4"/>
  </rowFields>
  <rowItems count="9">
    <i>
      <x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3"/>
  </colFields>
  <colItems count="5">
    <i>
      <x v="5"/>
    </i>
    <i>
      <x v="6"/>
    </i>
    <i>
      <x v="8"/>
    </i>
    <i>
      <x v="10"/>
    </i>
    <i t="grand">
      <x/>
    </i>
  </colItems>
  <dataFields count="1">
    <dataField name="Suma de MONTO" fld="6" baseField="4" baseItem="3" numFmtId="4"/>
  </dataFields>
  <formats count="4">
    <format dxfId="3">
      <pivotArea dataOnly="0" labelOnly="1" outline="0" fieldPosition="0">
        <references count="1">
          <reference field="3" count="4">
            <x v="5"/>
            <x v="6"/>
            <x v="8"/>
            <x v="10"/>
          </reference>
        </references>
      </pivotArea>
    </format>
    <format dxfId="2">
      <pivotArea dataOnly="0" labelOnly="1" grandCol="1" outline="0" fieldPosition="0"/>
    </format>
    <format dxfId="1">
      <pivotArea dataOnly="0" labelOnly="1" outline="0" fieldPosition="0">
        <references count="1">
          <reference field="3" count="4">
            <x v="5"/>
            <x v="6"/>
            <x v="8"/>
            <x v="10"/>
          </reference>
        </references>
      </pivotArea>
    </format>
    <format dxfId="0">
      <pivotArea dataOnly="0" labelOnly="1" grandCol="1" outline="0" fieldPosition="0"/>
    </format>
  </formats>
  <pivotTableStyleInfo name="PivotStyleLight2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6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M27:R32" firstHeaderRow="1" firstDataRow="2" firstDataCol="1"/>
  <pivotFields count="9">
    <pivotField compact="0" outline="0" showAll="0"/>
    <pivotField compact="0" outline="0" showAll="0"/>
    <pivotField compact="0" outline="0" showAll="0"/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3">
        <item x="0"/>
        <item x="2"/>
        <item x="1"/>
      </items>
    </pivotField>
    <pivotField compact="0" outline="0" showAll="0"/>
    <pivotField dataField="1" compact="0" numFmtId="43" outline="0" showAll="0"/>
    <pivotField compact="0" outline="0" showAll="0"/>
    <pivotField compact="0" numFmtId="14" outline="0"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5">
    <i>
      <x v="1"/>
    </i>
    <i>
      <x v="3"/>
    </i>
    <i>
      <x v="4"/>
    </i>
    <i>
      <x v="5"/>
    </i>
    <i t="grand">
      <x/>
    </i>
  </colItems>
  <dataFields count="1">
    <dataField name="Suma de MONTO" fld="6" baseField="4" baseItem="1" numFmtId="4"/>
  </dataFields>
  <formats count="1">
    <format dxfId="4">
      <pivotArea dataOnly="0" labelOnly="1" outline="0" fieldPosition="0">
        <references count="1">
          <reference field="3" count="4">
            <x v="1"/>
            <x v="3"/>
            <x v="4"/>
            <x v="5"/>
          </reference>
        </references>
      </pivotArea>
    </format>
  </formats>
  <pivotTableStyleInfo name="PivotStyleLight2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zoomScale="82" zoomScaleNormal="82" workbookViewId="0">
      <pane ySplit="12" topLeftCell="A13" activePane="bottomLeft" state="frozen"/>
      <selection pane="bottomLeft" activeCell="F45" sqref="F45"/>
    </sheetView>
  </sheetViews>
  <sheetFormatPr baseColWidth="10" defaultRowHeight="15" x14ac:dyDescent="0.25"/>
  <cols>
    <col min="1" max="1" width="5.140625" customWidth="1"/>
    <col min="2" max="2" width="13.140625" style="116" customWidth="1"/>
    <col min="3" max="3" width="11.85546875" style="22" bestFit="1" customWidth="1"/>
    <col min="4" max="4" width="38.7109375" customWidth="1"/>
    <col min="5" max="5" width="59.5703125" customWidth="1"/>
    <col min="6" max="6" width="13.7109375" bestFit="1" customWidth="1"/>
    <col min="7" max="7" width="15.42578125" style="1" bestFit="1" customWidth="1"/>
    <col min="8" max="8" width="17" bestFit="1" customWidth="1"/>
    <col min="9" max="9" width="12.5703125" style="1" bestFit="1" customWidth="1"/>
    <col min="10" max="10" width="15.42578125" style="1" customWidth="1"/>
  </cols>
  <sheetData>
    <row r="1" spans="1:10" s="1" customFormat="1" x14ac:dyDescent="0.25">
      <c r="B1" s="116"/>
      <c r="C1" s="22"/>
    </row>
    <row r="2" spans="1:10" s="1" customFormat="1" x14ac:dyDescent="0.25">
      <c r="B2" s="116"/>
      <c r="C2" s="22"/>
    </row>
    <row r="3" spans="1:10" s="1" customFormat="1" x14ac:dyDescent="0.25">
      <c r="B3" s="116"/>
      <c r="C3" s="22"/>
    </row>
    <row r="4" spans="1:10" s="1" customFormat="1" x14ac:dyDescent="0.25">
      <c r="B4" s="116"/>
      <c r="C4" s="22"/>
    </row>
    <row r="5" spans="1:10" s="1" customFormat="1" x14ac:dyDescent="0.25">
      <c r="B5" s="116"/>
      <c r="C5" s="22"/>
    </row>
    <row r="6" spans="1:10" s="1" customFormat="1" x14ac:dyDescent="0.25">
      <c r="B6" s="116"/>
      <c r="C6" s="22"/>
    </row>
    <row r="7" spans="1:10" s="1" customFormat="1" ht="16.5" x14ac:dyDescent="0.3">
      <c r="A7" s="138"/>
      <c r="B7" s="138"/>
      <c r="C7" s="138"/>
      <c r="D7" s="138"/>
      <c r="E7" s="138"/>
      <c r="F7" s="138"/>
      <c r="G7" s="138"/>
      <c r="H7" s="138"/>
      <c r="I7" s="138"/>
      <c r="J7" s="138"/>
    </row>
    <row r="8" spans="1:10" s="1" customFormat="1" ht="20.25" x14ac:dyDescent="0.3">
      <c r="A8" s="139"/>
      <c r="B8" s="139"/>
      <c r="C8" s="139"/>
      <c r="D8" s="139"/>
      <c r="E8" s="139"/>
      <c r="F8" s="139"/>
      <c r="G8" s="139"/>
      <c r="H8" s="139"/>
      <c r="I8" s="139"/>
      <c r="J8" s="139"/>
    </row>
    <row r="9" spans="1:10" s="1" customFormat="1" ht="15.75" x14ac:dyDescent="0.25">
      <c r="A9" s="140" t="s">
        <v>286</v>
      </c>
      <c r="B9" s="140"/>
      <c r="C9" s="140"/>
      <c r="D9" s="140"/>
      <c r="E9" s="140"/>
      <c r="F9" s="140"/>
      <c r="G9" s="140"/>
      <c r="H9" s="140"/>
      <c r="I9" s="140"/>
      <c r="J9" s="140"/>
    </row>
    <row r="10" spans="1:10" s="7" customFormat="1" ht="16.5" x14ac:dyDescent="0.25">
      <c r="A10" s="141" t="s">
        <v>10</v>
      </c>
      <c r="B10" s="141"/>
      <c r="C10" s="141"/>
      <c r="D10" s="141"/>
      <c r="E10" s="141"/>
      <c r="F10" s="141"/>
      <c r="G10" s="141"/>
      <c r="H10" s="141"/>
      <c r="I10" s="141"/>
      <c r="J10" s="141"/>
    </row>
    <row r="11" spans="1:10" s="7" customFormat="1" ht="17.25" thickBot="1" x14ac:dyDescent="0.3">
      <c r="A11" s="54"/>
      <c r="B11" s="112"/>
      <c r="C11" s="55"/>
      <c r="D11" s="54"/>
      <c r="E11" s="54"/>
      <c r="F11" s="54"/>
      <c r="G11" s="117"/>
      <c r="H11" s="54"/>
      <c r="I11" s="117"/>
      <c r="J11" s="117"/>
    </row>
    <row r="12" spans="1:10" s="99" customFormat="1" ht="48" customHeight="1" x14ac:dyDescent="0.2">
      <c r="A12" s="130" t="s">
        <v>0</v>
      </c>
      <c r="B12" s="131" t="s">
        <v>13</v>
      </c>
      <c r="C12" s="134" t="s">
        <v>280</v>
      </c>
      <c r="D12" s="131" t="s">
        <v>2</v>
      </c>
      <c r="E12" s="132" t="s">
        <v>3</v>
      </c>
      <c r="F12" s="130" t="s">
        <v>4</v>
      </c>
      <c r="G12" s="134" t="s">
        <v>279</v>
      </c>
      <c r="H12" s="134" t="s">
        <v>276</v>
      </c>
      <c r="I12" s="134" t="s">
        <v>277</v>
      </c>
      <c r="J12" s="135" t="s">
        <v>278</v>
      </c>
    </row>
    <row r="13" spans="1:10" s="106" customFormat="1" ht="13.5" x14ac:dyDescent="0.25">
      <c r="A13" s="100">
        <v>1</v>
      </c>
      <c r="B13" s="125" t="s">
        <v>288</v>
      </c>
      <c r="C13" s="124">
        <v>44543</v>
      </c>
      <c r="D13" s="126" t="s">
        <v>292</v>
      </c>
      <c r="E13" s="121" t="s">
        <v>295</v>
      </c>
      <c r="F13" s="122">
        <v>82600</v>
      </c>
      <c r="G13" s="105">
        <v>44561</v>
      </c>
      <c r="H13" s="101">
        <v>0</v>
      </c>
      <c r="I13" s="122">
        <v>82600</v>
      </c>
      <c r="J13" s="122">
        <v>82600</v>
      </c>
    </row>
    <row r="14" spans="1:10" s="106" customFormat="1" ht="13.5" x14ac:dyDescent="0.25">
      <c r="A14" s="100">
        <v>2</v>
      </c>
      <c r="B14" s="125" t="s">
        <v>289</v>
      </c>
      <c r="C14" s="124">
        <v>44446</v>
      </c>
      <c r="D14" s="122" t="s">
        <v>293</v>
      </c>
      <c r="E14" s="121" t="s">
        <v>295</v>
      </c>
      <c r="F14" s="122">
        <v>147500</v>
      </c>
      <c r="G14" s="105">
        <v>44561</v>
      </c>
      <c r="H14" s="101">
        <v>0</v>
      </c>
      <c r="I14" s="122">
        <v>147500</v>
      </c>
      <c r="J14" s="122">
        <v>147500</v>
      </c>
    </row>
    <row r="15" spans="1:10" s="106" customFormat="1" ht="13.5" x14ac:dyDescent="0.25">
      <c r="A15" s="100">
        <v>3</v>
      </c>
      <c r="B15" s="125" t="s">
        <v>290</v>
      </c>
      <c r="C15" s="124">
        <v>44321</v>
      </c>
      <c r="D15" s="122" t="s">
        <v>294</v>
      </c>
      <c r="E15" s="121" t="s">
        <v>295</v>
      </c>
      <c r="F15" s="122">
        <v>94400</v>
      </c>
      <c r="G15" s="105">
        <v>44561</v>
      </c>
      <c r="H15" s="101">
        <v>0</v>
      </c>
      <c r="I15" s="122">
        <v>94400</v>
      </c>
      <c r="J15" s="122">
        <v>94400</v>
      </c>
    </row>
    <row r="16" spans="1:10" s="106" customFormat="1" ht="13.5" x14ac:dyDescent="0.25">
      <c r="A16" s="100">
        <v>4</v>
      </c>
      <c r="B16" s="125" t="s">
        <v>291</v>
      </c>
      <c r="C16" s="124">
        <v>44353</v>
      </c>
      <c r="D16" s="122" t="s">
        <v>294</v>
      </c>
      <c r="E16" s="121" t="s">
        <v>295</v>
      </c>
      <c r="F16" s="122">
        <v>80000</v>
      </c>
      <c r="G16" s="105">
        <v>44561</v>
      </c>
      <c r="H16" s="101">
        <v>0</v>
      </c>
      <c r="I16" s="122">
        <v>80000</v>
      </c>
      <c r="J16" s="122">
        <v>80000</v>
      </c>
    </row>
    <row r="17" spans="1:12" s="106" customFormat="1" ht="27" x14ac:dyDescent="0.25">
      <c r="A17" s="100">
        <v>5</v>
      </c>
      <c r="B17" s="127" t="s">
        <v>296</v>
      </c>
      <c r="C17" s="124">
        <v>44445</v>
      </c>
      <c r="D17" s="127" t="s">
        <v>297</v>
      </c>
      <c r="E17" s="136" t="s">
        <v>298</v>
      </c>
      <c r="F17" s="123">
        <v>9723.2000000000007</v>
      </c>
      <c r="G17" s="105">
        <v>44561</v>
      </c>
      <c r="H17" s="101">
        <v>0</v>
      </c>
      <c r="I17" s="123">
        <v>9723.2000000000007</v>
      </c>
      <c r="J17" s="123">
        <v>9723.2000000000007</v>
      </c>
    </row>
    <row r="18" spans="1:12" s="106" customFormat="1" ht="13.5" x14ac:dyDescent="0.25">
      <c r="A18" s="100">
        <v>6</v>
      </c>
      <c r="B18" s="113"/>
      <c r="C18" s="102"/>
      <c r="D18" s="103"/>
      <c r="E18" s="103"/>
      <c r="F18" s="104"/>
      <c r="G18" s="105"/>
      <c r="H18" s="101"/>
      <c r="I18" s="101"/>
      <c r="J18" s="101"/>
    </row>
    <row r="19" spans="1:12" s="106" customFormat="1" ht="13.5" x14ac:dyDescent="0.25">
      <c r="A19" s="100">
        <v>7</v>
      </c>
      <c r="B19" s="125"/>
      <c r="C19" s="124"/>
      <c r="D19" s="126"/>
      <c r="E19" s="121"/>
      <c r="F19" s="122"/>
      <c r="G19" s="105"/>
      <c r="H19" s="101"/>
      <c r="I19" s="122"/>
      <c r="J19" s="122"/>
    </row>
    <row r="20" spans="1:12" s="106" customFormat="1" ht="13.5" x14ac:dyDescent="0.25">
      <c r="A20" s="100">
        <v>8</v>
      </c>
      <c r="B20" s="125"/>
      <c r="C20" s="124"/>
      <c r="D20" s="122"/>
      <c r="E20" s="121"/>
      <c r="F20" s="122"/>
      <c r="G20" s="105"/>
      <c r="H20" s="101"/>
      <c r="I20" s="122"/>
      <c r="J20" s="122"/>
    </row>
    <row r="21" spans="1:12" s="106" customFormat="1" ht="13.5" x14ac:dyDescent="0.25">
      <c r="A21" s="100">
        <v>9</v>
      </c>
      <c r="B21" s="125"/>
      <c r="C21" s="124"/>
      <c r="D21" s="122"/>
      <c r="E21" s="121"/>
      <c r="F21" s="122"/>
      <c r="G21" s="105"/>
      <c r="H21" s="101"/>
      <c r="I21" s="122"/>
      <c r="J21" s="122"/>
    </row>
    <row r="22" spans="1:12" s="106" customFormat="1" ht="13.5" x14ac:dyDescent="0.25">
      <c r="A22" s="100">
        <v>10</v>
      </c>
      <c r="B22" s="125"/>
      <c r="C22" s="124"/>
      <c r="D22" s="122"/>
      <c r="E22" s="121"/>
      <c r="F22" s="122"/>
      <c r="G22" s="105"/>
      <c r="H22" s="101"/>
      <c r="I22" s="122"/>
      <c r="J22" s="122"/>
    </row>
    <row r="23" spans="1:12" s="106" customFormat="1" ht="13.5" x14ac:dyDescent="0.25">
      <c r="A23" s="100">
        <v>11</v>
      </c>
      <c r="B23" s="127"/>
      <c r="C23" s="124"/>
      <c r="D23" s="127"/>
      <c r="E23" s="136"/>
      <c r="F23" s="123"/>
      <c r="G23" s="105"/>
      <c r="H23" s="101"/>
      <c r="I23" s="123"/>
      <c r="J23" s="123"/>
    </row>
    <row r="24" spans="1:12" s="106" customFormat="1" ht="13.5" x14ac:dyDescent="0.25">
      <c r="A24" s="100">
        <v>12</v>
      </c>
      <c r="B24" s="113"/>
      <c r="C24" s="102"/>
      <c r="D24" s="103"/>
      <c r="E24" s="103"/>
      <c r="F24" s="104"/>
      <c r="G24" s="105"/>
      <c r="H24" s="101"/>
      <c r="I24" s="101"/>
      <c r="J24" s="101"/>
    </row>
    <row r="25" spans="1:12" s="106" customFormat="1" ht="13.5" x14ac:dyDescent="0.25">
      <c r="A25" s="100">
        <v>13</v>
      </c>
      <c r="B25" s="113"/>
      <c r="C25" s="102"/>
      <c r="D25" s="103"/>
      <c r="E25" s="103"/>
      <c r="F25" s="104"/>
      <c r="G25" s="105"/>
      <c r="H25" s="101"/>
      <c r="I25" s="101"/>
      <c r="J25" s="101"/>
    </row>
    <row r="26" spans="1:12" s="106" customFormat="1" ht="13.5" x14ac:dyDescent="0.25">
      <c r="A26" s="100">
        <v>14</v>
      </c>
      <c r="B26" s="113"/>
      <c r="C26" s="102"/>
      <c r="D26" s="103"/>
      <c r="E26" s="103"/>
      <c r="F26" s="104"/>
      <c r="G26" s="105"/>
      <c r="H26" s="101"/>
      <c r="I26" s="101"/>
      <c r="J26" s="101"/>
    </row>
    <row r="27" spans="1:12" s="106" customFormat="1" ht="13.5" x14ac:dyDescent="0.25">
      <c r="A27" s="100">
        <v>15</v>
      </c>
      <c r="B27" s="113"/>
      <c r="C27" s="102"/>
      <c r="D27" s="103"/>
      <c r="E27" s="103"/>
      <c r="F27" s="107"/>
      <c r="G27" s="105"/>
      <c r="H27" s="101"/>
      <c r="I27" s="101"/>
      <c r="J27" s="101"/>
    </row>
    <row r="28" spans="1:12" s="106" customFormat="1" ht="13.5" x14ac:dyDescent="0.25">
      <c r="A28" s="100">
        <v>16</v>
      </c>
      <c r="B28" s="113"/>
      <c r="C28" s="102"/>
      <c r="D28" s="103"/>
      <c r="E28" s="103"/>
      <c r="F28" s="107"/>
      <c r="G28" s="105"/>
      <c r="H28" s="101"/>
      <c r="I28" s="101"/>
      <c r="J28" s="101"/>
    </row>
    <row r="29" spans="1:12" s="106" customFormat="1" ht="13.5" x14ac:dyDescent="0.25">
      <c r="A29" s="100">
        <v>17</v>
      </c>
      <c r="B29" s="113"/>
      <c r="C29" s="102"/>
      <c r="D29" s="103"/>
      <c r="E29" s="103"/>
      <c r="F29" s="104"/>
      <c r="G29" s="105"/>
      <c r="H29" s="101"/>
      <c r="I29" s="101"/>
      <c r="J29" s="101"/>
    </row>
    <row r="30" spans="1:12" s="106" customFormat="1" ht="13.5" x14ac:dyDescent="0.25">
      <c r="A30" s="100">
        <v>18</v>
      </c>
      <c r="B30" s="113"/>
      <c r="C30" s="102"/>
      <c r="D30" s="103"/>
      <c r="E30" s="103"/>
      <c r="F30" s="104"/>
      <c r="G30" s="105"/>
      <c r="H30" s="101"/>
      <c r="I30" s="101"/>
      <c r="J30" s="101"/>
      <c r="L30" s="108"/>
    </row>
    <row r="31" spans="1:12" s="106" customFormat="1" ht="13.5" x14ac:dyDescent="0.25">
      <c r="A31" s="100">
        <v>19</v>
      </c>
      <c r="B31" s="113"/>
      <c r="C31" s="102"/>
      <c r="D31" s="103"/>
      <c r="E31" s="103"/>
      <c r="F31" s="104"/>
      <c r="G31" s="105"/>
      <c r="H31" s="101"/>
      <c r="I31" s="101"/>
      <c r="J31" s="101"/>
    </row>
    <row r="32" spans="1:12" s="106" customFormat="1" ht="13.5" x14ac:dyDescent="0.25">
      <c r="A32" s="100">
        <v>20</v>
      </c>
      <c r="B32" s="113"/>
      <c r="C32" s="102"/>
      <c r="D32" s="103"/>
      <c r="E32" s="103"/>
      <c r="F32" s="104"/>
      <c r="G32" s="105"/>
      <c r="H32" s="101"/>
      <c r="I32" s="101"/>
      <c r="J32" s="101"/>
    </row>
    <row r="33" spans="1:12" s="106" customFormat="1" ht="13.5" x14ac:dyDescent="0.25">
      <c r="A33" s="100">
        <v>21</v>
      </c>
      <c r="B33" s="113"/>
      <c r="C33" s="102"/>
      <c r="D33" s="103"/>
      <c r="E33" s="103"/>
      <c r="F33" s="104"/>
      <c r="G33" s="105"/>
      <c r="H33" s="101"/>
      <c r="I33" s="101"/>
      <c r="J33" s="101"/>
    </row>
    <row r="34" spans="1:12" s="106" customFormat="1" ht="13.5" x14ac:dyDescent="0.25">
      <c r="A34" s="100">
        <v>22</v>
      </c>
      <c r="B34" s="113"/>
      <c r="C34" s="102"/>
      <c r="D34" s="103"/>
      <c r="E34" s="103"/>
      <c r="F34" s="104"/>
      <c r="G34" s="105"/>
      <c r="H34" s="101"/>
      <c r="I34" s="101"/>
      <c r="J34" s="101"/>
      <c r="K34" s="99"/>
      <c r="L34" s="99"/>
    </row>
    <row r="35" spans="1:12" s="106" customFormat="1" ht="13.5" x14ac:dyDescent="0.25">
      <c r="A35" s="100">
        <v>23</v>
      </c>
      <c r="B35" s="113"/>
      <c r="C35" s="102"/>
      <c r="D35" s="103"/>
      <c r="E35" s="103"/>
      <c r="F35" s="104"/>
      <c r="G35" s="105"/>
      <c r="H35" s="101"/>
      <c r="I35" s="101"/>
      <c r="J35" s="101"/>
      <c r="K35" s="99"/>
      <c r="L35" s="99"/>
    </row>
    <row r="36" spans="1:12" s="106" customFormat="1" ht="13.5" x14ac:dyDescent="0.25">
      <c r="A36" s="100">
        <v>24</v>
      </c>
      <c r="B36" s="113"/>
      <c r="C36" s="102"/>
      <c r="D36" s="103"/>
      <c r="E36" s="103"/>
      <c r="F36" s="104"/>
      <c r="G36" s="105"/>
      <c r="H36" s="101"/>
      <c r="I36" s="101"/>
      <c r="J36" s="101"/>
      <c r="K36" s="99"/>
      <c r="L36" s="99"/>
    </row>
    <row r="37" spans="1:12" s="106" customFormat="1" ht="13.5" x14ac:dyDescent="0.25">
      <c r="A37" s="100">
        <v>25</v>
      </c>
      <c r="B37" s="113"/>
      <c r="C37" s="102"/>
      <c r="D37" s="103"/>
      <c r="E37" s="103"/>
      <c r="F37" s="104"/>
      <c r="G37" s="105"/>
      <c r="H37" s="101"/>
      <c r="I37" s="101"/>
      <c r="J37" s="101"/>
      <c r="K37" s="99"/>
      <c r="L37" s="99"/>
    </row>
    <row r="38" spans="1:12" s="106" customFormat="1" ht="13.5" x14ac:dyDescent="0.25">
      <c r="A38" s="100">
        <v>26</v>
      </c>
      <c r="B38" s="113"/>
      <c r="C38" s="102"/>
      <c r="D38" s="103"/>
      <c r="E38" s="103"/>
      <c r="F38" s="104"/>
      <c r="G38" s="105"/>
      <c r="H38" s="101"/>
      <c r="I38" s="101"/>
      <c r="J38" s="101"/>
      <c r="K38" s="99"/>
      <c r="L38" s="99"/>
    </row>
    <row r="39" spans="1:12" s="106" customFormat="1" ht="13.5" x14ac:dyDescent="0.25">
      <c r="A39" s="100">
        <v>27</v>
      </c>
      <c r="B39" s="113"/>
      <c r="C39" s="102"/>
      <c r="D39" s="103"/>
      <c r="E39" s="103"/>
      <c r="F39" s="104"/>
      <c r="G39" s="105"/>
      <c r="H39" s="101"/>
      <c r="I39" s="101"/>
      <c r="J39" s="101"/>
      <c r="K39" s="99"/>
      <c r="L39" s="99"/>
    </row>
    <row r="40" spans="1:12" s="106" customFormat="1" ht="13.5" x14ac:dyDescent="0.25">
      <c r="A40" s="100">
        <v>28</v>
      </c>
      <c r="B40" s="113"/>
      <c r="C40" s="102"/>
      <c r="D40" s="103"/>
      <c r="E40" s="103"/>
      <c r="F40" s="104"/>
      <c r="G40" s="105"/>
      <c r="H40" s="101"/>
      <c r="I40" s="101"/>
      <c r="J40" s="101"/>
      <c r="K40" s="99"/>
      <c r="L40" s="99"/>
    </row>
    <row r="41" spans="1:12" s="106" customFormat="1" ht="13.5" x14ac:dyDescent="0.25">
      <c r="A41" s="100">
        <v>29</v>
      </c>
      <c r="B41" s="113"/>
      <c r="C41" s="102"/>
      <c r="D41" s="103"/>
      <c r="E41" s="103"/>
      <c r="F41" s="104"/>
      <c r="G41" s="105"/>
      <c r="H41" s="101"/>
      <c r="I41" s="101"/>
      <c r="J41" s="101"/>
      <c r="K41" s="99"/>
      <c r="L41" s="99"/>
    </row>
    <row r="42" spans="1:12" s="106" customFormat="1" ht="13.5" x14ac:dyDescent="0.25">
      <c r="A42" s="100">
        <v>30</v>
      </c>
      <c r="B42" s="113"/>
      <c r="C42" s="102"/>
      <c r="D42" s="103"/>
      <c r="E42" s="103"/>
      <c r="F42" s="104"/>
      <c r="G42" s="105"/>
      <c r="H42" s="101"/>
      <c r="I42" s="101"/>
      <c r="J42" s="101"/>
      <c r="K42" s="99"/>
      <c r="L42" s="99"/>
    </row>
    <row r="43" spans="1:12" s="106" customFormat="1" ht="14.25" thickBot="1" x14ac:dyDescent="0.3">
      <c r="A43" s="100">
        <v>31</v>
      </c>
      <c r="B43" s="113"/>
      <c r="C43" s="102"/>
      <c r="D43" s="103"/>
      <c r="E43" s="103"/>
      <c r="F43" s="104"/>
      <c r="G43" s="105"/>
      <c r="H43" s="101"/>
      <c r="I43" s="101"/>
      <c r="J43" s="101"/>
      <c r="K43" s="99"/>
      <c r="L43" s="99"/>
    </row>
    <row r="44" spans="1:12" s="106" customFormat="1" thickBot="1" x14ac:dyDescent="0.35">
      <c r="A44" s="99"/>
      <c r="B44" s="114"/>
      <c r="C44" s="109"/>
      <c r="D44" s="99"/>
      <c r="E44" s="110" t="s">
        <v>9</v>
      </c>
      <c r="F44" s="111">
        <f>SUM(F13:F43)</f>
        <v>414223.2</v>
      </c>
      <c r="G44" s="99"/>
      <c r="H44" s="99"/>
      <c r="I44" s="99"/>
      <c r="J44" s="99"/>
      <c r="K44" s="99"/>
      <c r="L44" s="99"/>
    </row>
    <row r="45" spans="1:12" s="50" customFormat="1" ht="15.75" x14ac:dyDescent="0.25">
      <c r="A45" s="65"/>
      <c r="B45" s="115"/>
      <c r="C45" s="66"/>
      <c r="D45" s="65"/>
      <c r="E45" s="65"/>
      <c r="F45" s="65"/>
      <c r="G45" s="65"/>
      <c r="H45" s="65"/>
      <c r="I45" s="65"/>
      <c r="J45" s="65"/>
      <c r="K45"/>
      <c r="L45" s="1"/>
    </row>
    <row r="46" spans="1:12" s="50" customFormat="1" x14ac:dyDescent="0.25">
      <c r="A46" s="1"/>
      <c r="B46" s="116"/>
      <c r="C46" s="22"/>
      <c r="D46" s="1"/>
      <c r="E46" s="1"/>
      <c r="F46" s="1"/>
      <c r="G46" s="1"/>
      <c r="H46" s="1"/>
      <c r="I46" s="1"/>
      <c r="J46" s="1"/>
      <c r="K46" s="1"/>
      <c r="L46" s="1"/>
    </row>
    <row r="51" spans="2:2" x14ac:dyDescent="0.25">
      <c r="B51" s="133" t="s">
        <v>299</v>
      </c>
    </row>
    <row r="52" spans="2:2" x14ac:dyDescent="0.25">
      <c r="B52" s="133" t="s">
        <v>300</v>
      </c>
    </row>
  </sheetData>
  <mergeCells count="4">
    <mergeCell ref="A7:J7"/>
    <mergeCell ref="A8:J8"/>
    <mergeCell ref="A9:J9"/>
    <mergeCell ref="A10:J10"/>
  </mergeCells>
  <phoneticPr fontId="9" type="noConversion"/>
  <pageMargins left="0.3" right="0.23" top="0.36" bottom="0.77" header="0.31496062992126" footer="0.24"/>
  <pageSetup scale="65" orientation="landscape" r:id="rId1"/>
  <headerFooter>
    <oddFooter>&amp;RPag.&amp;P/&amp;N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tabSelected="1" workbookViewId="0">
      <selection activeCell="D16" sqref="D16"/>
    </sheetView>
  </sheetViews>
  <sheetFormatPr baseColWidth="10" defaultRowHeight="15" x14ac:dyDescent="0.25"/>
  <cols>
    <col min="1" max="1" width="11.85546875" customWidth="1"/>
    <col min="2" max="2" width="13.42578125" customWidth="1"/>
    <col min="3" max="3" width="34" customWidth="1"/>
    <col min="4" max="4" width="33.85546875" customWidth="1"/>
    <col min="5" max="5" width="13.85546875" customWidth="1"/>
  </cols>
  <sheetData>
    <row r="1" spans="1:5" x14ac:dyDescent="0.25">
      <c r="A1" s="22"/>
      <c r="B1" s="116"/>
      <c r="C1" s="1"/>
      <c r="D1" s="1"/>
      <c r="E1" s="1"/>
    </row>
    <row r="2" spans="1:5" x14ac:dyDescent="0.25">
      <c r="A2" s="22"/>
      <c r="B2" s="116"/>
      <c r="C2" s="1"/>
      <c r="D2" s="1"/>
      <c r="E2" s="1"/>
    </row>
    <row r="3" spans="1:5" x14ac:dyDescent="0.25">
      <c r="A3" s="22"/>
      <c r="B3" s="116"/>
      <c r="C3" s="1"/>
      <c r="D3" s="1"/>
      <c r="E3" s="1"/>
    </row>
    <row r="4" spans="1:5" ht="16.5" x14ac:dyDescent="0.3">
      <c r="A4" s="138"/>
      <c r="B4" s="138"/>
      <c r="C4" s="138"/>
      <c r="D4" s="138"/>
      <c r="E4" s="138"/>
    </row>
    <row r="5" spans="1:5" ht="20.25" x14ac:dyDescent="0.3">
      <c r="A5" s="139"/>
      <c r="B5" s="139"/>
      <c r="C5" s="139"/>
      <c r="D5" s="139"/>
      <c r="E5" s="139"/>
    </row>
    <row r="6" spans="1:5" ht="15.75" x14ac:dyDescent="0.25">
      <c r="A6" s="140"/>
      <c r="B6" s="140"/>
      <c r="C6" s="140"/>
      <c r="D6" s="140"/>
      <c r="E6" s="140"/>
    </row>
    <row r="7" spans="1:5" ht="16.5" x14ac:dyDescent="0.25">
      <c r="A7" s="143" t="s">
        <v>281</v>
      </c>
      <c r="B7" s="143"/>
      <c r="C7" s="143"/>
      <c r="D7" s="143"/>
      <c r="E7" s="143"/>
    </row>
    <row r="8" spans="1:5" ht="15.75" x14ac:dyDescent="0.25">
      <c r="A8" s="142" t="s">
        <v>287</v>
      </c>
      <c r="B8" s="142"/>
      <c r="C8" s="142"/>
      <c r="D8" s="142"/>
      <c r="E8" s="142"/>
    </row>
    <row r="9" spans="1:5" ht="16.5" thickBot="1" x14ac:dyDescent="0.3">
      <c r="A9" s="142" t="s">
        <v>282</v>
      </c>
      <c r="B9" s="142"/>
      <c r="C9" s="142"/>
      <c r="D9" s="142"/>
      <c r="E9" s="142"/>
    </row>
    <row r="10" spans="1:5" ht="29.25" customHeight="1" x14ac:dyDescent="0.25">
      <c r="A10" s="134" t="s">
        <v>283</v>
      </c>
      <c r="B10" s="131" t="s">
        <v>13</v>
      </c>
      <c r="C10" s="131" t="s">
        <v>2</v>
      </c>
      <c r="D10" s="131" t="s">
        <v>3</v>
      </c>
      <c r="E10" s="134" t="s">
        <v>284</v>
      </c>
    </row>
    <row r="11" spans="1:5" ht="27" x14ac:dyDescent="0.25">
      <c r="A11" s="124">
        <v>44543</v>
      </c>
      <c r="B11" s="125" t="s">
        <v>288</v>
      </c>
      <c r="C11" s="137" t="s">
        <v>292</v>
      </c>
      <c r="D11" s="121" t="s">
        <v>295</v>
      </c>
      <c r="E11" s="122">
        <v>82600</v>
      </c>
    </row>
    <row r="12" spans="1:5" x14ac:dyDescent="0.25">
      <c r="A12" s="124">
        <v>44446</v>
      </c>
      <c r="B12" s="125" t="s">
        <v>289</v>
      </c>
      <c r="C12" s="137" t="s">
        <v>293</v>
      </c>
      <c r="D12" s="121" t="s">
        <v>295</v>
      </c>
      <c r="E12" s="122">
        <v>147500</v>
      </c>
    </row>
    <row r="13" spans="1:5" x14ac:dyDescent="0.25">
      <c r="A13" s="124">
        <v>44321</v>
      </c>
      <c r="B13" s="125" t="s">
        <v>290</v>
      </c>
      <c r="C13" s="137" t="s">
        <v>294</v>
      </c>
      <c r="D13" s="121" t="s">
        <v>295</v>
      </c>
      <c r="E13" s="122">
        <v>94400</v>
      </c>
    </row>
    <row r="14" spans="1:5" x14ac:dyDescent="0.25">
      <c r="A14" s="124">
        <v>44353</v>
      </c>
      <c r="B14" s="125" t="s">
        <v>291</v>
      </c>
      <c r="C14" s="137" t="s">
        <v>294</v>
      </c>
      <c r="D14" s="121" t="s">
        <v>295</v>
      </c>
      <c r="E14" s="122">
        <v>80000</v>
      </c>
    </row>
    <row r="15" spans="1:5" ht="27" x14ac:dyDescent="0.25">
      <c r="A15" s="124">
        <v>44445</v>
      </c>
      <c r="B15" s="127" t="s">
        <v>296</v>
      </c>
      <c r="C15" s="136" t="s">
        <v>297</v>
      </c>
      <c r="D15" s="136" t="s">
        <v>298</v>
      </c>
      <c r="E15" s="123">
        <v>9723.2000000000007</v>
      </c>
    </row>
    <row r="16" spans="1:5" x14ac:dyDescent="0.25">
      <c r="A16" s="118"/>
      <c r="B16" s="119"/>
      <c r="C16" s="120"/>
      <c r="D16" s="120"/>
      <c r="E16" s="104"/>
    </row>
    <row r="17" spans="1:5" x14ac:dyDescent="0.25">
      <c r="A17" s="118"/>
      <c r="B17" s="119"/>
      <c r="C17" s="120"/>
      <c r="D17" s="120"/>
      <c r="E17" s="104"/>
    </row>
    <row r="18" spans="1:5" x14ac:dyDescent="0.25">
      <c r="A18" s="118"/>
      <c r="B18" s="119"/>
      <c r="C18" s="120"/>
      <c r="D18" s="120"/>
      <c r="E18" s="104"/>
    </row>
    <row r="19" spans="1:5" x14ac:dyDescent="0.25">
      <c r="A19" s="118"/>
      <c r="B19" s="119"/>
      <c r="C19" s="120"/>
      <c r="D19" s="120"/>
      <c r="E19" s="104"/>
    </row>
    <row r="20" spans="1:5" x14ac:dyDescent="0.25">
      <c r="A20" s="118"/>
      <c r="B20" s="119"/>
      <c r="C20" s="120"/>
      <c r="D20" s="120"/>
      <c r="E20" s="104"/>
    </row>
    <row r="21" spans="1:5" x14ac:dyDescent="0.25">
      <c r="A21" s="118"/>
      <c r="B21" s="119"/>
      <c r="C21" s="120"/>
      <c r="D21" s="120"/>
      <c r="E21" s="104"/>
    </row>
    <row r="22" spans="1:5" x14ac:dyDescent="0.25">
      <c r="A22" s="118"/>
      <c r="B22" s="119"/>
      <c r="C22" s="120"/>
      <c r="D22" s="120"/>
      <c r="E22" s="104"/>
    </row>
    <row r="23" spans="1:5" x14ac:dyDescent="0.25">
      <c r="A23" s="118"/>
      <c r="B23" s="119"/>
      <c r="C23" s="120"/>
      <c r="D23" s="120"/>
      <c r="E23" s="104"/>
    </row>
    <row r="24" spans="1:5" x14ac:dyDescent="0.25">
      <c r="A24" s="118"/>
      <c r="B24" s="119"/>
      <c r="C24" s="120"/>
      <c r="D24" s="120"/>
      <c r="E24" s="104"/>
    </row>
    <row r="25" spans="1:5" x14ac:dyDescent="0.25">
      <c r="A25" s="118"/>
      <c r="B25" s="119"/>
      <c r="C25" s="120"/>
      <c r="D25" s="120"/>
      <c r="E25" s="107"/>
    </row>
    <row r="26" spans="1:5" x14ac:dyDescent="0.25">
      <c r="A26" s="118"/>
      <c r="B26" s="119"/>
      <c r="C26" s="120"/>
      <c r="D26" s="120"/>
      <c r="E26" s="107"/>
    </row>
    <row r="27" spans="1:5" x14ac:dyDescent="0.25">
      <c r="A27" s="118"/>
      <c r="B27" s="119"/>
      <c r="C27" s="120"/>
      <c r="D27" s="120"/>
      <c r="E27" s="104"/>
    </row>
    <row r="28" spans="1:5" x14ac:dyDescent="0.25">
      <c r="A28" s="118"/>
      <c r="B28" s="119"/>
      <c r="C28" s="120"/>
      <c r="D28" s="120"/>
      <c r="E28" s="104"/>
    </row>
    <row r="29" spans="1:5" x14ac:dyDescent="0.25">
      <c r="A29" s="118"/>
      <c r="B29" s="119"/>
      <c r="C29" s="120"/>
      <c r="D29" s="120"/>
      <c r="E29" s="104"/>
    </row>
    <row r="30" spans="1:5" x14ac:dyDescent="0.25">
      <c r="A30" s="118"/>
      <c r="B30" s="119"/>
      <c r="C30" s="120"/>
      <c r="D30" s="120"/>
      <c r="E30" s="104"/>
    </row>
    <row r="31" spans="1:5" x14ac:dyDescent="0.25">
      <c r="A31" s="118"/>
      <c r="B31" s="119"/>
      <c r="C31" s="120"/>
      <c r="D31" s="120"/>
      <c r="E31" s="104"/>
    </row>
    <row r="32" spans="1:5" x14ac:dyDescent="0.25">
      <c r="A32" s="118"/>
      <c r="B32" s="119"/>
      <c r="C32" s="120"/>
      <c r="D32" s="120"/>
      <c r="E32" s="104"/>
    </row>
    <row r="33" spans="1:5" x14ac:dyDescent="0.25">
      <c r="A33" s="118"/>
      <c r="B33" s="119"/>
      <c r="C33" s="120"/>
      <c r="D33" s="120"/>
      <c r="E33" s="104"/>
    </row>
    <row r="34" spans="1:5" x14ac:dyDescent="0.25">
      <c r="A34" s="118"/>
      <c r="B34" s="119"/>
      <c r="C34" s="120"/>
      <c r="D34" s="120"/>
      <c r="E34" s="104"/>
    </row>
    <row r="35" spans="1:5" x14ac:dyDescent="0.25">
      <c r="A35" s="118"/>
      <c r="B35" s="119"/>
      <c r="C35" s="120"/>
      <c r="D35" s="120"/>
      <c r="E35" s="104"/>
    </row>
    <row r="36" spans="1:5" x14ac:dyDescent="0.25">
      <c r="A36" s="118"/>
      <c r="B36" s="119"/>
      <c r="C36" s="120"/>
      <c r="D36" s="120"/>
      <c r="E36" s="104"/>
    </row>
    <row r="37" spans="1:5" x14ac:dyDescent="0.25">
      <c r="A37" s="118"/>
      <c r="B37" s="119"/>
      <c r="C37" s="120"/>
      <c r="D37" s="120"/>
      <c r="E37" s="104"/>
    </row>
    <row r="38" spans="1:5" ht="15.75" thickBot="1" x14ac:dyDescent="0.3">
      <c r="A38" s="118"/>
      <c r="B38" s="119"/>
      <c r="C38" s="120"/>
      <c r="D38" s="120"/>
      <c r="E38" s="104"/>
    </row>
    <row r="39" spans="1:5" ht="15.75" thickBot="1" x14ac:dyDescent="0.3">
      <c r="A39" s="109"/>
      <c r="B39" s="114"/>
      <c r="C39" s="99"/>
      <c r="D39" s="128" t="s">
        <v>285</v>
      </c>
      <c r="E39" s="129">
        <f>SUM(E11:E38)</f>
        <v>414223.2</v>
      </c>
    </row>
    <row r="40" spans="1:5" ht="15.75" x14ac:dyDescent="0.25">
      <c r="A40" s="66"/>
      <c r="B40" s="115"/>
      <c r="C40" s="65"/>
      <c r="D40" s="65"/>
      <c r="E40" s="65"/>
    </row>
    <row r="41" spans="1:5" x14ac:dyDescent="0.25">
      <c r="A41" s="22"/>
      <c r="B41" s="116"/>
      <c r="C41" s="1"/>
      <c r="D41" s="1"/>
      <c r="E41" s="1"/>
    </row>
    <row r="42" spans="1:5" x14ac:dyDescent="0.25">
      <c r="A42" s="22"/>
      <c r="B42" s="116"/>
      <c r="C42" s="1"/>
      <c r="D42" s="1"/>
      <c r="E42" s="1"/>
    </row>
    <row r="43" spans="1:5" x14ac:dyDescent="0.25">
      <c r="A43" s="133" t="s">
        <v>299</v>
      </c>
      <c r="B43" s="116"/>
      <c r="C43" s="1"/>
      <c r="D43" s="1"/>
      <c r="E43" s="1"/>
    </row>
    <row r="44" spans="1:5" x14ac:dyDescent="0.25">
      <c r="A44" s="133" t="s">
        <v>300</v>
      </c>
      <c r="B44" s="116"/>
      <c r="C44" s="1"/>
      <c r="D44" s="1"/>
      <c r="E44" s="1"/>
    </row>
    <row r="45" spans="1:5" x14ac:dyDescent="0.25">
      <c r="A45" s="22"/>
      <c r="B45" s="116"/>
      <c r="C45" s="1"/>
      <c r="D45" s="1"/>
      <c r="E45" s="1"/>
    </row>
  </sheetData>
  <mergeCells count="6">
    <mergeCell ref="A9:E9"/>
    <mergeCell ref="A4:E4"/>
    <mergeCell ref="A5:E5"/>
    <mergeCell ref="A6:E6"/>
    <mergeCell ref="A7:E7"/>
    <mergeCell ref="A8:E8"/>
  </mergeCells>
  <pageMargins left="0.25" right="0.2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1"/>
  <sheetViews>
    <sheetView workbookViewId="0">
      <selection activeCell="L5" sqref="L5:L10"/>
    </sheetView>
  </sheetViews>
  <sheetFormatPr baseColWidth="10" defaultRowHeight="15" x14ac:dyDescent="0.25"/>
  <cols>
    <col min="2" max="2" width="41.42578125" bestFit="1" customWidth="1"/>
    <col min="3" max="3" width="71.5703125" customWidth="1"/>
    <col min="5" max="5" width="12.140625" bestFit="1" customWidth="1"/>
    <col min="6" max="6" width="11.42578125" style="22"/>
    <col min="7" max="7" width="0" hidden="1" customWidth="1"/>
    <col min="8" max="11" width="0" style="31" hidden="1" customWidth="1"/>
    <col min="12" max="12" width="11.42578125" style="31"/>
    <col min="15" max="15" width="11.42578125" style="22"/>
  </cols>
  <sheetData>
    <row r="4" spans="1:16" s="69" customFormat="1" x14ac:dyDescent="0.25">
      <c r="A4" s="69" t="s">
        <v>127</v>
      </c>
      <c r="B4" s="69" t="s">
        <v>128</v>
      </c>
      <c r="C4" s="69" t="s">
        <v>129</v>
      </c>
      <c r="D4" s="69" t="s">
        <v>130</v>
      </c>
      <c r="E4" s="69" t="s">
        <v>13</v>
      </c>
      <c r="F4" s="70" t="s">
        <v>20</v>
      </c>
      <c r="G4" s="69" t="s">
        <v>131</v>
      </c>
      <c r="H4" s="52" t="s">
        <v>132</v>
      </c>
      <c r="I4" s="52" t="s">
        <v>133</v>
      </c>
      <c r="J4" s="52" t="s">
        <v>134</v>
      </c>
      <c r="K4" s="52" t="s">
        <v>135</v>
      </c>
      <c r="L4" s="52" t="s">
        <v>9</v>
      </c>
      <c r="N4" s="69" t="s">
        <v>136</v>
      </c>
      <c r="O4" s="70" t="s">
        <v>137</v>
      </c>
      <c r="P4" s="69" t="s">
        <v>138</v>
      </c>
    </row>
    <row r="5" spans="1:16" x14ac:dyDescent="0.25">
      <c r="A5" s="71" t="s">
        <v>142</v>
      </c>
      <c r="B5" s="71" t="s">
        <v>143</v>
      </c>
      <c r="C5" s="71" t="s">
        <v>144</v>
      </c>
      <c r="D5" s="71" t="s">
        <v>139</v>
      </c>
      <c r="E5" s="71" t="s">
        <v>145</v>
      </c>
      <c r="F5" s="72">
        <v>44229</v>
      </c>
      <c r="G5" s="71">
        <v>114730</v>
      </c>
      <c r="H5" s="73">
        <v>20651.399999999998</v>
      </c>
      <c r="I5" s="73"/>
      <c r="J5" s="73"/>
      <c r="K5" s="73"/>
      <c r="L5" s="73">
        <v>135381.4</v>
      </c>
      <c r="M5" s="71"/>
      <c r="N5" s="71" t="s">
        <v>146</v>
      </c>
      <c r="O5" s="72">
        <v>44257</v>
      </c>
      <c r="P5" s="71" t="s">
        <v>140</v>
      </c>
    </row>
    <row r="6" spans="1:16" x14ac:dyDescent="0.25">
      <c r="A6" s="71" t="s">
        <v>148</v>
      </c>
      <c r="B6" s="71" t="s">
        <v>149</v>
      </c>
      <c r="C6" s="71" t="s">
        <v>150</v>
      </c>
      <c r="D6" s="71" t="s">
        <v>139</v>
      </c>
      <c r="E6" s="71" t="s">
        <v>151</v>
      </c>
      <c r="F6" s="72">
        <v>44239</v>
      </c>
      <c r="G6" s="71">
        <v>156888.23000000001</v>
      </c>
      <c r="H6" s="73">
        <v>28239.881400000002</v>
      </c>
      <c r="I6" s="73"/>
      <c r="J6" s="73"/>
      <c r="K6" s="73"/>
      <c r="L6" s="73">
        <v>185128.11140000002</v>
      </c>
      <c r="M6" s="71"/>
      <c r="N6" s="71" t="s">
        <v>152</v>
      </c>
      <c r="O6" s="72">
        <v>44257</v>
      </c>
      <c r="P6" s="71" t="s">
        <v>153</v>
      </c>
    </row>
    <row r="7" spans="1:16" x14ac:dyDescent="0.25">
      <c r="A7" s="71" t="s">
        <v>154</v>
      </c>
      <c r="B7" s="71" t="s">
        <v>155</v>
      </c>
      <c r="C7" s="71" t="s">
        <v>156</v>
      </c>
      <c r="D7" s="71" t="s">
        <v>139</v>
      </c>
      <c r="E7" s="71" t="s">
        <v>157</v>
      </c>
      <c r="F7" s="72">
        <v>44237</v>
      </c>
      <c r="G7" s="71">
        <v>4400</v>
      </c>
      <c r="H7" s="73"/>
      <c r="I7" s="73"/>
      <c r="J7" s="73"/>
      <c r="K7" s="73"/>
      <c r="L7" s="73">
        <v>4400</v>
      </c>
      <c r="M7" s="71"/>
      <c r="N7" s="71" t="s">
        <v>158</v>
      </c>
      <c r="O7" s="72">
        <v>44257</v>
      </c>
      <c r="P7" s="71" t="s">
        <v>141</v>
      </c>
    </row>
    <row r="8" spans="1:16" x14ac:dyDescent="0.25">
      <c r="A8" s="71" t="s">
        <v>154</v>
      </c>
      <c r="B8" s="71" t="s">
        <v>155</v>
      </c>
      <c r="C8" s="71"/>
      <c r="D8" s="71" t="s">
        <v>139</v>
      </c>
      <c r="E8" s="71" t="s">
        <v>159</v>
      </c>
      <c r="F8" s="72">
        <v>44252</v>
      </c>
      <c r="G8" s="71">
        <v>4400</v>
      </c>
      <c r="H8" s="73"/>
      <c r="I8" s="73"/>
      <c r="J8" s="73"/>
      <c r="K8" s="73"/>
      <c r="L8" s="73">
        <v>4400</v>
      </c>
      <c r="M8" s="71"/>
      <c r="N8" s="71" t="s">
        <v>158</v>
      </c>
      <c r="O8" s="72">
        <v>44257</v>
      </c>
      <c r="P8" s="71" t="s">
        <v>141</v>
      </c>
    </row>
    <row r="9" spans="1:16" x14ac:dyDescent="0.25">
      <c r="A9" s="71" t="s">
        <v>154</v>
      </c>
      <c r="B9" s="71" t="s">
        <v>155</v>
      </c>
      <c r="C9" s="71"/>
      <c r="D9" s="71" t="s">
        <v>139</v>
      </c>
      <c r="E9" s="71" t="s">
        <v>160</v>
      </c>
      <c r="F9" s="72">
        <v>44252</v>
      </c>
      <c r="G9" s="71">
        <v>4400</v>
      </c>
      <c r="H9" s="73"/>
      <c r="I9" s="73"/>
      <c r="J9" s="73"/>
      <c r="K9" s="73"/>
      <c r="L9" s="73">
        <v>4400</v>
      </c>
      <c r="M9" s="71"/>
      <c r="N9" s="71" t="s">
        <v>158</v>
      </c>
      <c r="O9" s="72">
        <v>44257</v>
      </c>
      <c r="P9" s="71" t="s">
        <v>141</v>
      </c>
    </row>
    <row r="10" spans="1:16" x14ac:dyDescent="0.25">
      <c r="A10" s="71" t="s">
        <v>161</v>
      </c>
      <c r="B10" s="71" t="s">
        <v>162</v>
      </c>
      <c r="C10" s="71" t="s">
        <v>163</v>
      </c>
      <c r="D10" s="71" t="s">
        <v>147</v>
      </c>
      <c r="E10" s="71" t="s">
        <v>164</v>
      </c>
      <c r="F10" s="72">
        <v>44239</v>
      </c>
      <c r="G10" s="71">
        <v>47947.01</v>
      </c>
      <c r="H10" s="73">
        <v>8630.4618000000009</v>
      </c>
      <c r="I10" s="73"/>
      <c r="J10" s="73"/>
      <c r="K10" s="73"/>
      <c r="L10" s="73">
        <v>56577.471799999999</v>
      </c>
      <c r="M10" s="71"/>
      <c r="N10" s="71" t="s">
        <v>165</v>
      </c>
      <c r="O10" s="72">
        <v>44257</v>
      </c>
      <c r="P10" s="71" t="s">
        <v>166</v>
      </c>
    </row>
    <row r="11" spans="1:16" x14ac:dyDescent="0.25">
      <c r="L11" s="3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showGridLines="0" zoomScaleNormal="100" workbookViewId="0">
      <pane ySplit="6" topLeftCell="A102" activePane="bottomLeft" state="frozen"/>
      <selection pane="bottomLeft" activeCell="A108" activeCellId="2" sqref="A95:XFD103 A105:XFD106 A108:XFD109"/>
    </sheetView>
  </sheetViews>
  <sheetFormatPr baseColWidth="10" defaultRowHeight="15" x14ac:dyDescent="0.25"/>
  <cols>
    <col min="1" max="1" width="5.140625" style="1" customWidth="1"/>
    <col min="2" max="2" width="15.28515625" style="1" customWidth="1"/>
    <col min="3" max="3" width="11.42578125" style="1"/>
    <col min="4" max="4" width="12.7109375" style="22" bestFit="1" customWidth="1"/>
    <col min="5" max="5" width="33.28515625" style="1" customWidth="1"/>
    <col min="6" max="6" width="56.5703125" style="1" customWidth="1"/>
    <col min="7" max="7" width="17" style="1" bestFit="1" customWidth="1"/>
    <col min="8" max="8" width="13.5703125" style="1" customWidth="1"/>
    <col min="9" max="9" width="16" style="1" customWidth="1"/>
    <col min="10" max="10" width="11.7109375" style="1" customWidth="1"/>
    <col min="11" max="11" width="18.5703125" style="1" customWidth="1"/>
    <col min="12" max="16384" width="11.42578125" style="1"/>
  </cols>
  <sheetData>
    <row r="1" spans="1:11" ht="16.5" x14ac:dyDescent="0.3">
      <c r="A1" s="138" t="s">
        <v>12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0.25" x14ac:dyDescent="0.3">
      <c r="A2" s="139" t="s">
        <v>11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15.75" x14ac:dyDescent="0.25">
      <c r="A3" s="140" t="s">
        <v>167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s="7" customFormat="1" ht="16.5" x14ac:dyDescent="0.25">
      <c r="A4" s="141" t="s">
        <v>10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1" s="7" customFormat="1" ht="17.25" thickBot="1" x14ac:dyDescent="0.3">
      <c r="A5" s="83"/>
      <c r="B5" s="83"/>
      <c r="C5" s="83"/>
      <c r="D5" s="55"/>
      <c r="E5" s="83"/>
      <c r="F5" s="83"/>
      <c r="G5" s="83"/>
      <c r="H5" s="83"/>
      <c r="I5" s="83"/>
      <c r="J5" s="83"/>
      <c r="K5" s="83"/>
    </row>
    <row r="6" spans="1:11" ht="30" x14ac:dyDescent="0.25">
      <c r="A6" s="74" t="s">
        <v>0</v>
      </c>
      <c r="B6" s="75" t="s">
        <v>13</v>
      </c>
      <c r="C6" s="75" t="s">
        <v>1</v>
      </c>
      <c r="D6" s="76" t="s">
        <v>20</v>
      </c>
      <c r="E6" s="75" t="s">
        <v>2</v>
      </c>
      <c r="F6" s="77" t="s">
        <v>3</v>
      </c>
      <c r="G6" s="78" t="s">
        <v>4</v>
      </c>
      <c r="H6" s="79" t="s">
        <v>5</v>
      </c>
      <c r="I6" s="80" t="s">
        <v>6</v>
      </c>
      <c r="J6" s="81" t="s">
        <v>7</v>
      </c>
      <c r="K6" s="82" t="s">
        <v>8</v>
      </c>
    </row>
    <row r="7" spans="1:11" s="50" customFormat="1" ht="15.75" x14ac:dyDescent="0.25">
      <c r="A7" s="56">
        <v>1</v>
      </c>
      <c r="B7" s="57" t="s">
        <v>21</v>
      </c>
      <c r="C7" s="58" t="s">
        <v>14</v>
      </c>
      <c r="D7" s="59" t="s">
        <v>35</v>
      </c>
      <c r="E7" s="60" t="s">
        <v>49</v>
      </c>
      <c r="F7" s="60" t="s">
        <v>50</v>
      </c>
      <c r="G7" s="61">
        <v>39273</v>
      </c>
      <c r="H7" s="58" t="s">
        <v>15</v>
      </c>
      <c r="I7" s="62">
        <v>43830</v>
      </c>
      <c r="J7" s="62"/>
      <c r="K7" s="63"/>
    </row>
    <row r="8" spans="1:11" s="50" customFormat="1" ht="15.75" x14ac:dyDescent="0.25">
      <c r="A8" s="56">
        <v>2</v>
      </c>
      <c r="B8" s="57" t="s">
        <v>22</v>
      </c>
      <c r="C8" s="58" t="s">
        <v>14</v>
      </c>
      <c r="D8" s="59" t="s">
        <v>36</v>
      </c>
      <c r="E8" s="60" t="s">
        <v>49</v>
      </c>
      <c r="F8" s="60" t="s">
        <v>52</v>
      </c>
      <c r="G8" s="61">
        <v>20670</v>
      </c>
      <c r="H8" s="58" t="s">
        <v>15</v>
      </c>
      <c r="I8" s="62">
        <v>43830</v>
      </c>
      <c r="J8" s="62"/>
      <c r="K8" s="63"/>
    </row>
    <row r="9" spans="1:11" s="50" customFormat="1" ht="15.75" x14ac:dyDescent="0.25">
      <c r="A9" s="56">
        <v>3</v>
      </c>
      <c r="B9" s="57" t="s">
        <v>23</v>
      </c>
      <c r="C9" s="58" t="s">
        <v>14</v>
      </c>
      <c r="D9" s="59" t="s">
        <v>37</v>
      </c>
      <c r="E9" s="60" t="s">
        <v>49</v>
      </c>
      <c r="F9" s="60" t="s">
        <v>53</v>
      </c>
      <c r="G9" s="61">
        <v>21570.25</v>
      </c>
      <c r="H9" s="58" t="s">
        <v>15</v>
      </c>
      <c r="I9" s="62">
        <v>43830</v>
      </c>
      <c r="J9" s="62"/>
      <c r="K9" s="63"/>
    </row>
    <row r="10" spans="1:11" s="50" customFormat="1" ht="15.75" x14ac:dyDescent="0.25">
      <c r="A10" s="56">
        <v>4</v>
      </c>
      <c r="B10" s="57" t="s">
        <v>24</v>
      </c>
      <c r="C10" s="58" t="s">
        <v>14</v>
      </c>
      <c r="D10" s="59" t="s">
        <v>38</v>
      </c>
      <c r="E10" s="60" t="s">
        <v>49</v>
      </c>
      <c r="F10" s="60" t="s">
        <v>54</v>
      </c>
      <c r="G10" s="61">
        <v>22428.809600000001</v>
      </c>
      <c r="H10" s="58" t="s">
        <v>15</v>
      </c>
      <c r="I10" s="62">
        <v>43830</v>
      </c>
      <c r="J10" s="62"/>
      <c r="K10" s="63"/>
    </row>
    <row r="11" spans="1:11" s="50" customFormat="1" ht="15.75" x14ac:dyDescent="0.25">
      <c r="A11" s="56">
        <v>5</v>
      </c>
      <c r="B11" s="57" t="s">
        <v>25</v>
      </c>
      <c r="C11" s="58" t="s">
        <v>14</v>
      </c>
      <c r="D11" s="59" t="s">
        <v>39</v>
      </c>
      <c r="E11" s="60" t="s">
        <v>49</v>
      </c>
      <c r="F11" s="60" t="s">
        <v>55</v>
      </c>
      <c r="G11" s="61">
        <v>25830.295399999999</v>
      </c>
      <c r="H11" s="58" t="s">
        <v>15</v>
      </c>
      <c r="I11" s="62">
        <v>43830</v>
      </c>
      <c r="J11" s="62"/>
      <c r="K11" s="63"/>
    </row>
    <row r="12" spans="1:11" s="50" customFormat="1" ht="15.75" x14ac:dyDescent="0.25">
      <c r="A12" s="56">
        <v>6</v>
      </c>
      <c r="B12" s="57" t="s">
        <v>26</v>
      </c>
      <c r="C12" s="58" t="s">
        <v>14</v>
      </c>
      <c r="D12" s="59" t="s">
        <v>40</v>
      </c>
      <c r="E12" s="60" t="s">
        <v>49</v>
      </c>
      <c r="F12" s="60" t="s">
        <v>56</v>
      </c>
      <c r="G12" s="61">
        <v>21868.297599999998</v>
      </c>
      <c r="H12" s="58" t="s">
        <v>15</v>
      </c>
      <c r="I12" s="62">
        <v>43830</v>
      </c>
      <c r="J12" s="62"/>
      <c r="K12" s="63"/>
    </row>
    <row r="13" spans="1:11" s="50" customFormat="1" ht="15.75" x14ac:dyDescent="0.25">
      <c r="A13" s="56">
        <v>7</v>
      </c>
      <c r="B13" s="57" t="s">
        <v>27</v>
      </c>
      <c r="C13" s="58" t="s">
        <v>14</v>
      </c>
      <c r="D13" s="59" t="s">
        <v>41</v>
      </c>
      <c r="E13" s="60" t="s">
        <v>49</v>
      </c>
      <c r="F13" s="60" t="s">
        <v>57</v>
      </c>
      <c r="G13" s="61">
        <v>22170.95</v>
      </c>
      <c r="H13" s="58" t="s">
        <v>15</v>
      </c>
      <c r="I13" s="62">
        <v>43830</v>
      </c>
      <c r="J13" s="62"/>
      <c r="K13" s="63"/>
    </row>
    <row r="14" spans="1:11" s="50" customFormat="1" ht="15.75" x14ac:dyDescent="0.25">
      <c r="A14" s="56">
        <v>8</v>
      </c>
      <c r="B14" s="57" t="s">
        <v>28</v>
      </c>
      <c r="C14" s="58" t="s">
        <v>14</v>
      </c>
      <c r="D14" s="59" t="s">
        <v>42</v>
      </c>
      <c r="E14" s="60" t="s">
        <v>49</v>
      </c>
      <c r="F14" s="60" t="s">
        <v>58</v>
      </c>
      <c r="G14" s="61">
        <v>22557.065599999998</v>
      </c>
      <c r="H14" s="58" t="s">
        <v>15</v>
      </c>
      <c r="I14" s="62">
        <v>43830</v>
      </c>
      <c r="J14" s="62"/>
      <c r="K14" s="63"/>
    </row>
    <row r="15" spans="1:11" s="50" customFormat="1" ht="15.75" x14ac:dyDescent="0.25">
      <c r="A15" s="56">
        <v>9</v>
      </c>
      <c r="B15" s="57" t="s">
        <v>29</v>
      </c>
      <c r="C15" s="58" t="s">
        <v>14</v>
      </c>
      <c r="D15" s="59" t="s">
        <v>43</v>
      </c>
      <c r="E15" s="60" t="s">
        <v>49</v>
      </c>
      <c r="F15" s="60" t="s">
        <v>59</v>
      </c>
      <c r="G15" s="61">
        <v>23156.860800000002</v>
      </c>
      <c r="H15" s="58" t="s">
        <v>15</v>
      </c>
      <c r="I15" s="62">
        <v>43830</v>
      </c>
      <c r="J15" s="62"/>
      <c r="K15" s="63"/>
    </row>
    <row r="16" spans="1:11" s="50" customFormat="1" ht="15.75" x14ac:dyDescent="0.25">
      <c r="A16" s="56">
        <v>10</v>
      </c>
      <c r="B16" s="57" t="s">
        <v>30</v>
      </c>
      <c r="C16" s="58" t="s">
        <v>14</v>
      </c>
      <c r="D16" s="59" t="s">
        <v>44</v>
      </c>
      <c r="E16" s="60" t="s">
        <v>49</v>
      </c>
      <c r="F16" s="60" t="s">
        <v>60</v>
      </c>
      <c r="G16" s="61">
        <v>23464.4064</v>
      </c>
      <c r="H16" s="58" t="s">
        <v>15</v>
      </c>
      <c r="I16" s="62">
        <v>43830</v>
      </c>
      <c r="J16" s="62"/>
      <c r="K16" s="63"/>
    </row>
    <row r="17" spans="1:15" s="50" customFormat="1" ht="15.75" x14ac:dyDescent="0.25">
      <c r="A17" s="56">
        <v>11</v>
      </c>
      <c r="B17" s="57" t="s">
        <v>31</v>
      </c>
      <c r="C17" s="58" t="s">
        <v>14</v>
      </c>
      <c r="D17" s="59" t="s">
        <v>45</v>
      </c>
      <c r="E17" s="60" t="s">
        <v>49</v>
      </c>
      <c r="F17" s="60" t="s">
        <v>61</v>
      </c>
      <c r="G17" s="61">
        <v>22190.127999999997</v>
      </c>
      <c r="H17" s="58" t="s">
        <v>15</v>
      </c>
      <c r="I17" s="62">
        <v>43830</v>
      </c>
      <c r="J17" s="62"/>
      <c r="K17" s="63"/>
    </row>
    <row r="18" spans="1:15" s="50" customFormat="1" ht="15.75" x14ac:dyDescent="0.25">
      <c r="A18" s="56">
        <v>12</v>
      </c>
      <c r="B18" s="57" t="s">
        <v>32</v>
      </c>
      <c r="C18" s="58" t="s">
        <v>14</v>
      </c>
      <c r="D18" s="59" t="s">
        <v>46</v>
      </c>
      <c r="E18" s="60" t="s">
        <v>49</v>
      </c>
      <c r="F18" s="60" t="s">
        <v>62</v>
      </c>
      <c r="G18" s="61">
        <v>22796.617599999998</v>
      </c>
      <c r="H18" s="58" t="s">
        <v>15</v>
      </c>
      <c r="I18" s="62">
        <v>44196</v>
      </c>
      <c r="J18" s="62"/>
      <c r="K18" s="63"/>
    </row>
    <row r="19" spans="1:15" s="50" customFormat="1" ht="15.75" x14ac:dyDescent="0.25">
      <c r="A19" s="56">
        <v>13</v>
      </c>
      <c r="B19" s="57" t="s">
        <v>33</v>
      </c>
      <c r="C19" s="58" t="s">
        <v>14</v>
      </c>
      <c r="D19" s="59" t="s">
        <v>47</v>
      </c>
      <c r="E19" s="60" t="s">
        <v>49</v>
      </c>
      <c r="F19" s="60" t="s">
        <v>51</v>
      </c>
      <c r="G19" s="61">
        <v>23403.107199999999</v>
      </c>
      <c r="H19" s="58" t="s">
        <v>15</v>
      </c>
      <c r="I19" s="62">
        <v>44196</v>
      </c>
      <c r="J19" s="62"/>
      <c r="K19" s="63"/>
    </row>
    <row r="20" spans="1:15" s="50" customFormat="1" ht="15.75" x14ac:dyDescent="0.25">
      <c r="A20" s="56">
        <v>14</v>
      </c>
      <c r="B20" s="57" t="s">
        <v>34</v>
      </c>
      <c r="C20" s="58" t="s">
        <v>14</v>
      </c>
      <c r="D20" s="59" t="s">
        <v>48</v>
      </c>
      <c r="E20" s="60" t="s">
        <v>49</v>
      </c>
      <c r="F20" s="60" t="s">
        <v>63</v>
      </c>
      <c r="G20" s="61">
        <v>23991.856</v>
      </c>
      <c r="H20" s="58" t="s">
        <v>15</v>
      </c>
      <c r="I20" s="62">
        <v>44196</v>
      </c>
      <c r="J20" s="62"/>
      <c r="K20" s="63"/>
    </row>
    <row r="21" spans="1:15" s="50" customFormat="1" ht="15.75" x14ac:dyDescent="0.25">
      <c r="A21" s="56">
        <v>15</v>
      </c>
      <c r="B21" s="57" t="s">
        <v>64</v>
      </c>
      <c r="C21" s="58" t="s">
        <v>14</v>
      </c>
      <c r="D21" s="59">
        <v>43586</v>
      </c>
      <c r="E21" s="60" t="s">
        <v>66</v>
      </c>
      <c r="F21" s="60" t="s">
        <v>73</v>
      </c>
      <c r="G21" s="64">
        <v>8650</v>
      </c>
      <c r="H21" s="58" t="s">
        <v>15</v>
      </c>
      <c r="I21" s="62">
        <v>43830</v>
      </c>
      <c r="J21" s="62"/>
      <c r="K21" s="63"/>
    </row>
    <row r="22" spans="1:15" s="50" customFormat="1" ht="15.75" x14ac:dyDescent="0.25">
      <c r="A22" s="56">
        <v>16</v>
      </c>
      <c r="B22" s="57" t="s">
        <v>65</v>
      </c>
      <c r="C22" s="58" t="s">
        <v>14</v>
      </c>
      <c r="D22" s="59">
        <v>43617</v>
      </c>
      <c r="E22" s="60" t="s">
        <v>66</v>
      </c>
      <c r="F22" s="60" t="s">
        <v>74</v>
      </c>
      <c r="G22" s="64">
        <v>21625</v>
      </c>
      <c r="H22" s="58" t="s">
        <v>15</v>
      </c>
      <c r="I22" s="62">
        <v>43830</v>
      </c>
      <c r="J22" s="62"/>
      <c r="K22" s="63"/>
    </row>
    <row r="23" spans="1:15" s="50" customFormat="1" ht="15.75" x14ac:dyDescent="0.25">
      <c r="A23" s="56">
        <v>17</v>
      </c>
      <c r="B23" s="57" t="s">
        <v>67</v>
      </c>
      <c r="C23" s="58" t="s">
        <v>14</v>
      </c>
      <c r="D23" s="59">
        <v>43586</v>
      </c>
      <c r="E23" s="60" t="s">
        <v>72</v>
      </c>
      <c r="F23" s="60" t="s">
        <v>75</v>
      </c>
      <c r="G23" s="61">
        <v>18500</v>
      </c>
      <c r="H23" s="58" t="s">
        <v>15</v>
      </c>
      <c r="I23" s="62">
        <v>43830</v>
      </c>
      <c r="J23" s="62"/>
      <c r="K23" s="63"/>
    </row>
    <row r="24" spans="1:15" s="50" customFormat="1" ht="15.75" x14ac:dyDescent="0.25">
      <c r="A24" s="56">
        <v>18</v>
      </c>
      <c r="B24" s="57" t="s">
        <v>68</v>
      </c>
      <c r="C24" s="58" t="s">
        <v>14</v>
      </c>
      <c r="D24" s="59">
        <v>42220</v>
      </c>
      <c r="E24" s="60" t="s">
        <v>72</v>
      </c>
      <c r="F24" s="60" t="s">
        <v>76</v>
      </c>
      <c r="G24" s="61">
        <v>3700</v>
      </c>
      <c r="H24" s="58" t="s">
        <v>15</v>
      </c>
      <c r="I24" s="62">
        <v>43830</v>
      </c>
      <c r="J24" s="62"/>
      <c r="K24" s="63"/>
      <c r="M24" s="51"/>
    </row>
    <row r="25" spans="1:15" s="50" customFormat="1" ht="15.75" x14ac:dyDescent="0.25">
      <c r="A25" s="56">
        <v>19</v>
      </c>
      <c r="B25" s="57" t="s">
        <v>69</v>
      </c>
      <c r="C25" s="58" t="s">
        <v>14</v>
      </c>
      <c r="D25" s="59">
        <v>42949</v>
      </c>
      <c r="E25" s="60" t="s">
        <v>72</v>
      </c>
      <c r="F25" s="60" t="s">
        <v>76</v>
      </c>
      <c r="G25" s="61">
        <v>3700</v>
      </c>
      <c r="H25" s="58" t="s">
        <v>15</v>
      </c>
      <c r="I25" s="62">
        <v>43830</v>
      </c>
      <c r="J25" s="62"/>
      <c r="K25" s="63"/>
    </row>
    <row r="26" spans="1:15" s="50" customFormat="1" ht="15.75" x14ac:dyDescent="0.25">
      <c r="A26" s="56">
        <v>20</v>
      </c>
      <c r="B26" s="57" t="s">
        <v>70</v>
      </c>
      <c r="C26" s="58" t="s">
        <v>14</v>
      </c>
      <c r="D26" s="59">
        <v>43313</v>
      </c>
      <c r="E26" s="60" t="s">
        <v>72</v>
      </c>
      <c r="F26" s="60" t="s">
        <v>76</v>
      </c>
      <c r="G26" s="61">
        <v>3700</v>
      </c>
      <c r="H26" s="58" t="s">
        <v>15</v>
      </c>
      <c r="I26" s="62">
        <v>43830</v>
      </c>
      <c r="J26" s="62"/>
      <c r="K26" s="63"/>
    </row>
    <row r="27" spans="1:15" s="50" customFormat="1" ht="15.75" x14ac:dyDescent="0.25">
      <c r="A27" s="56">
        <v>21</v>
      </c>
      <c r="B27" s="57" t="s">
        <v>71</v>
      </c>
      <c r="C27" s="58" t="s">
        <v>14</v>
      </c>
      <c r="D27" s="59">
        <v>43682</v>
      </c>
      <c r="E27" s="60" t="s">
        <v>72</v>
      </c>
      <c r="F27" s="60" t="s">
        <v>76</v>
      </c>
      <c r="G27" s="61">
        <v>3700</v>
      </c>
      <c r="H27" s="58" t="s">
        <v>15</v>
      </c>
      <c r="I27" s="62">
        <v>44196</v>
      </c>
      <c r="J27" s="62"/>
      <c r="K27" s="63"/>
    </row>
    <row r="28" spans="1:15" s="50" customFormat="1" ht="31.5" x14ac:dyDescent="0.25">
      <c r="A28" s="56">
        <v>22</v>
      </c>
      <c r="B28" s="57" t="s">
        <v>85</v>
      </c>
      <c r="C28" s="58" t="s">
        <v>14</v>
      </c>
      <c r="D28" s="59">
        <v>43952</v>
      </c>
      <c r="E28" s="60" t="s">
        <v>104</v>
      </c>
      <c r="F28" s="60" t="s">
        <v>96</v>
      </c>
      <c r="G28" s="61">
        <v>8650</v>
      </c>
      <c r="H28" s="58" t="s">
        <v>15</v>
      </c>
      <c r="I28" s="62">
        <v>44196</v>
      </c>
      <c r="J28" s="62"/>
      <c r="K28" s="63"/>
    </row>
    <row r="29" spans="1:15" s="50" customFormat="1" ht="31.5" x14ac:dyDescent="0.25">
      <c r="A29" s="56">
        <v>23</v>
      </c>
      <c r="B29" s="57" t="s">
        <v>86</v>
      </c>
      <c r="C29" s="58" t="s">
        <v>14</v>
      </c>
      <c r="D29" s="59">
        <v>43984</v>
      </c>
      <c r="E29" s="60" t="s">
        <v>104</v>
      </c>
      <c r="F29" s="60" t="s">
        <v>97</v>
      </c>
      <c r="G29" s="61">
        <v>21625</v>
      </c>
      <c r="H29" s="58" t="s">
        <v>15</v>
      </c>
      <c r="I29" s="62">
        <v>44196</v>
      </c>
      <c r="J29" s="62"/>
      <c r="K29" s="63"/>
    </row>
    <row r="30" spans="1:15" s="50" customFormat="1" ht="31.5" x14ac:dyDescent="0.25">
      <c r="A30" s="56">
        <v>24</v>
      </c>
      <c r="B30" s="57" t="s">
        <v>87</v>
      </c>
      <c r="C30" s="58" t="s">
        <v>14</v>
      </c>
      <c r="D30" s="59">
        <v>43952</v>
      </c>
      <c r="E30" s="60" t="s">
        <v>105</v>
      </c>
      <c r="F30" s="60" t="s">
        <v>98</v>
      </c>
      <c r="G30" s="61">
        <v>18500</v>
      </c>
      <c r="H30" s="58" t="s">
        <v>15</v>
      </c>
      <c r="I30" s="62">
        <v>44561</v>
      </c>
      <c r="J30" s="62"/>
      <c r="K30" s="63"/>
      <c r="O30" s="53"/>
    </row>
    <row r="31" spans="1:15" s="50" customFormat="1" ht="31.5" x14ac:dyDescent="0.25">
      <c r="A31" s="56">
        <v>25</v>
      </c>
      <c r="B31" s="57" t="s">
        <v>88</v>
      </c>
      <c r="C31" s="58" t="s">
        <v>14</v>
      </c>
      <c r="D31" s="59">
        <v>44046</v>
      </c>
      <c r="E31" s="60" t="s">
        <v>105</v>
      </c>
      <c r="F31" s="60" t="s">
        <v>99</v>
      </c>
      <c r="G31" s="61">
        <v>3700</v>
      </c>
      <c r="H31" s="58" t="s">
        <v>15</v>
      </c>
      <c r="I31" s="62">
        <v>44561</v>
      </c>
      <c r="J31" s="62"/>
      <c r="K31" s="63"/>
      <c r="O31" s="53"/>
    </row>
    <row r="32" spans="1:15" s="50" customFormat="1" ht="15.75" x14ac:dyDescent="0.25">
      <c r="A32" s="56"/>
      <c r="B32" s="57"/>
      <c r="C32" s="58"/>
      <c r="D32" s="59"/>
      <c r="E32" s="60"/>
      <c r="F32" s="60"/>
      <c r="G32" s="61"/>
      <c r="H32" s="58"/>
      <c r="I32" s="62"/>
      <c r="J32" s="62"/>
      <c r="K32" s="63"/>
      <c r="O32" s="53"/>
    </row>
    <row r="33" spans="1:15" s="50" customFormat="1" ht="15.75" x14ac:dyDescent="0.25">
      <c r="A33" s="56"/>
      <c r="B33" s="57"/>
      <c r="C33" s="58"/>
      <c r="D33" s="59"/>
      <c r="E33" s="60"/>
      <c r="F33" s="60"/>
      <c r="G33" s="61"/>
      <c r="H33" s="58"/>
      <c r="I33" s="62"/>
      <c r="J33" s="62"/>
      <c r="K33" s="63"/>
      <c r="O33" s="53"/>
    </row>
    <row r="34" spans="1:15" s="50" customFormat="1" ht="15.75" x14ac:dyDescent="0.25">
      <c r="A34" s="56"/>
      <c r="B34" s="57"/>
      <c r="C34" s="58"/>
      <c r="D34" s="59"/>
      <c r="E34" s="60"/>
      <c r="F34" s="60"/>
      <c r="G34" s="61"/>
      <c r="H34" s="58"/>
      <c r="I34" s="62"/>
      <c r="J34" s="62"/>
      <c r="K34" s="63"/>
      <c r="O34" s="53"/>
    </row>
    <row r="35" spans="1:15" s="50" customFormat="1" ht="15.75" x14ac:dyDescent="0.25">
      <c r="A35" s="56"/>
      <c r="B35" s="57"/>
      <c r="C35" s="58"/>
      <c r="D35" s="59"/>
      <c r="E35" s="60"/>
      <c r="F35" s="60"/>
      <c r="G35" s="61"/>
      <c r="H35" s="58"/>
      <c r="I35" s="62"/>
      <c r="J35" s="62"/>
      <c r="K35" s="63"/>
      <c r="O35" s="53"/>
    </row>
    <row r="36" spans="1:15" s="50" customFormat="1" ht="15.75" x14ac:dyDescent="0.25">
      <c r="A36" s="56"/>
      <c r="B36" s="57"/>
      <c r="C36" s="58"/>
      <c r="D36" s="59"/>
      <c r="E36" s="60"/>
      <c r="F36" s="60"/>
      <c r="G36" s="61"/>
      <c r="H36" s="58"/>
      <c r="I36" s="62"/>
      <c r="J36" s="62"/>
      <c r="K36" s="63"/>
      <c r="O36" s="53"/>
    </row>
    <row r="37" spans="1:15" s="50" customFormat="1" ht="15.75" x14ac:dyDescent="0.25">
      <c r="A37" s="56"/>
      <c r="B37" s="57"/>
      <c r="C37" s="58"/>
      <c r="D37" s="59"/>
      <c r="E37" s="60"/>
      <c r="F37" s="60"/>
      <c r="G37" s="61"/>
      <c r="H37" s="58"/>
      <c r="I37" s="62"/>
      <c r="J37" s="62"/>
      <c r="K37" s="63"/>
      <c r="O37" s="53"/>
    </row>
    <row r="38" spans="1:15" s="50" customFormat="1" ht="15.75" x14ac:dyDescent="0.25">
      <c r="A38" s="56"/>
      <c r="B38" s="57"/>
      <c r="C38" s="58"/>
      <c r="D38" s="59"/>
      <c r="E38" s="60"/>
      <c r="F38" s="60"/>
      <c r="G38" s="61"/>
      <c r="H38" s="58"/>
      <c r="I38" s="62"/>
      <c r="J38" s="62"/>
      <c r="K38" s="63"/>
      <c r="O38" s="53"/>
    </row>
    <row r="39" spans="1:15" s="50" customFormat="1" ht="15.75" x14ac:dyDescent="0.25">
      <c r="A39" s="56"/>
      <c r="B39" s="57"/>
      <c r="C39" s="58"/>
      <c r="D39" s="59"/>
      <c r="E39" s="60"/>
      <c r="F39" s="60"/>
      <c r="G39" s="61"/>
      <c r="H39" s="58"/>
      <c r="I39" s="62"/>
      <c r="J39" s="62"/>
      <c r="K39" s="63"/>
      <c r="O39" s="53"/>
    </row>
    <row r="40" spans="1:15" s="50" customFormat="1" ht="15.75" x14ac:dyDescent="0.25">
      <c r="A40" s="56"/>
      <c r="B40" s="57"/>
      <c r="C40" s="58"/>
      <c r="D40" s="59"/>
      <c r="E40" s="60"/>
      <c r="F40" s="60"/>
      <c r="G40" s="61"/>
      <c r="H40" s="58"/>
      <c r="I40" s="62"/>
      <c r="J40" s="62"/>
      <c r="K40" s="63"/>
      <c r="O40" s="53"/>
    </row>
    <row r="41" spans="1:15" s="50" customFormat="1" ht="15.75" x14ac:dyDescent="0.25">
      <c r="A41" s="56"/>
      <c r="B41" s="57"/>
      <c r="C41" s="58"/>
      <c r="D41" s="59"/>
      <c r="E41" s="60"/>
      <c r="F41" s="60"/>
      <c r="G41" s="61"/>
      <c r="H41" s="58"/>
      <c r="I41" s="62"/>
      <c r="J41" s="62"/>
      <c r="K41" s="63"/>
      <c r="O41" s="53"/>
    </row>
    <row r="42" spans="1:15" s="50" customFormat="1" ht="15.75" x14ac:dyDescent="0.25">
      <c r="A42" s="56"/>
      <c r="B42" s="57"/>
      <c r="C42" s="58"/>
      <c r="D42" s="59"/>
      <c r="E42" s="60"/>
      <c r="F42" s="60"/>
      <c r="G42" s="61"/>
      <c r="H42" s="58"/>
      <c r="I42" s="62"/>
      <c r="J42" s="62"/>
      <c r="K42" s="63"/>
      <c r="O42" s="53"/>
    </row>
    <row r="43" spans="1:15" s="50" customFormat="1" ht="15.75" x14ac:dyDescent="0.25">
      <c r="A43" s="56"/>
      <c r="B43" s="57"/>
      <c r="C43" s="58"/>
      <c r="D43" s="59"/>
      <c r="E43" s="60"/>
      <c r="F43" s="60"/>
      <c r="G43" s="61"/>
      <c r="H43" s="58"/>
      <c r="I43" s="62"/>
      <c r="J43" s="62"/>
      <c r="K43" s="63"/>
      <c r="O43" s="53"/>
    </row>
    <row r="44" spans="1:15" s="50" customFormat="1" ht="15.75" x14ac:dyDescent="0.25">
      <c r="A44" s="56"/>
      <c r="B44" s="57"/>
      <c r="C44" s="58"/>
      <c r="D44" s="59"/>
      <c r="E44" s="60"/>
      <c r="F44" s="60"/>
      <c r="G44" s="61"/>
      <c r="H44" s="58"/>
      <c r="I44" s="62"/>
      <c r="J44" s="62"/>
      <c r="K44" s="63"/>
      <c r="O44" s="53"/>
    </row>
    <row r="45" spans="1:15" s="50" customFormat="1" ht="15.75" x14ac:dyDescent="0.25">
      <c r="A45" s="56"/>
      <c r="B45" s="57"/>
      <c r="C45" s="58"/>
      <c r="D45" s="59"/>
      <c r="E45" s="60"/>
      <c r="F45" s="60"/>
      <c r="G45" s="61"/>
      <c r="H45" s="58"/>
      <c r="I45" s="62"/>
      <c r="J45" s="62"/>
      <c r="K45" s="63"/>
      <c r="O45" s="53"/>
    </row>
    <row r="46" spans="1:15" s="50" customFormat="1" ht="15.75" x14ac:dyDescent="0.25">
      <c r="A46" s="56"/>
      <c r="B46" s="57"/>
      <c r="C46" s="58"/>
      <c r="D46" s="59"/>
      <c r="E46" s="60"/>
      <c r="F46" s="60"/>
      <c r="G46" s="61"/>
      <c r="H46" s="58"/>
      <c r="I46" s="62"/>
      <c r="J46" s="62"/>
      <c r="K46" s="63"/>
      <c r="O46" s="53"/>
    </row>
    <row r="47" spans="1:15" s="50" customFormat="1" ht="15.75" x14ac:dyDescent="0.25">
      <c r="A47" s="56"/>
      <c r="B47" s="57"/>
      <c r="C47" s="58"/>
      <c r="D47" s="59"/>
      <c r="E47" s="60"/>
      <c r="F47" s="60"/>
      <c r="G47" s="61"/>
      <c r="H47" s="58"/>
      <c r="I47" s="62"/>
      <c r="J47" s="62"/>
      <c r="K47" s="63"/>
      <c r="O47" s="53"/>
    </row>
    <row r="48" spans="1:15" s="50" customFormat="1" ht="15.75" x14ac:dyDescent="0.25">
      <c r="A48" s="56"/>
      <c r="B48" s="57"/>
      <c r="C48" s="58"/>
      <c r="D48" s="59"/>
      <c r="E48" s="60"/>
      <c r="F48" s="60"/>
      <c r="G48" s="61"/>
      <c r="H48" s="58"/>
      <c r="I48" s="62"/>
      <c r="J48" s="62"/>
      <c r="K48" s="63"/>
      <c r="O48" s="53"/>
    </row>
    <row r="49" spans="1:15" s="50" customFormat="1" ht="15.75" x14ac:dyDescent="0.25">
      <c r="A49" s="56"/>
      <c r="B49" s="57"/>
      <c r="C49" s="58"/>
      <c r="D49" s="59"/>
      <c r="E49" s="60"/>
      <c r="F49" s="60"/>
      <c r="G49" s="61"/>
      <c r="H49" s="58"/>
      <c r="I49" s="62"/>
      <c r="J49" s="62"/>
      <c r="K49" s="63"/>
      <c r="O49" s="53"/>
    </row>
    <row r="50" spans="1:15" s="50" customFormat="1" ht="15.75" x14ac:dyDescent="0.25">
      <c r="A50" s="56"/>
      <c r="B50" s="57"/>
      <c r="C50" s="58"/>
      <c r="D50" s="59"/>
      <c r="E50" s="60"/>
      <c r="F50" s="60"/>
      <c r="G50" s="61"/>
      <c r="H50" s="58"/>
      <c r="I50" s="62"/>
      <c r="J50" s="62"/>
      <c r="K50" s="63"/>
      <c r="O50" s="53"/>
    </row>
    <row r="51" spans="1:15" s="50" customFormat="1" ht="15.75" x14ac:dyDescent="0.25">
      <c r="A51" s="56"/>
      <c r="B51" s="57"/>
      <c r="C51" s="58"/>
      <c r="D51" s="59"/>
      <c r="E51" s="60"/>
      <c r="F51" s="60"/>
      <c r="G51" s="61"/>
      <c r="H51" s="58"/>
      <c r="I51" s="62"/>
      <c r="J51" s="62"/>
      <c r="K51" s="63"/>
      <c r="O51" s="53"/>
    </row>
    <row r="52" spans="1:15" s="50" customFormat="1" ht="15.75" x14ac:dyDescent="0.25">
      <c r="A52" s="56"/>
      <c r="B52" s="57"/>
      <c r="C52" s="58"/>
      <c r="D52" s="59"/>
      <c r="E52" s="60"/>
      <c r="F52" s="60"/>
      <c r="G52" s="61"/>
      <c r="H52" s="58"/>
      <c r="I52" s="62"/>
      <c r="J52" s="62"/>
      <c r="K52" s="63"/>
      <c r="O52" s="53"/>
    </row>
    <row r="53" spans="1:15" s="50" customFormat="1" ht="15.75" x14ac:dyDescent="0.25">
      <c r="A53" s="56"/>
      <c r="B53" s="57"/>
      <c r="C53" s="58"/>
      <c r="D53" s="59"/>
      <c r="E53" s="60"/>
      <c r="F53" s="60"/>
      <c r="G53" s="61"/>
      <c r="H53" s="58"/>
      <c r="I53" s="62"/>
      <c r="J53" s="62"/>
      <c r="K53" s="63"/>
      <c r="O53" s="53"/>
    </row>
    <row r="54" spans="1:15" s="50" customFormat="1" ht="15.75" x14ac:dyDescent="0.25">
      <c r="A54" s="56"/>
      <c r="B54" s="57"/>
      <c r="C54" s="58"/>
      <c r="D54" s="59"/>
      <c r="E54" s="60"/>
      <c r="F54" s="60"/>
      <c r="G54" s="61"/>
      <c r="H54" s="58"/>
      <c r="I54" s="62"/>
      <c r="J54" s="62"/>
      <c r="K54" s="63"/>
      <c r="O54" s="53"/>
    </row>
    <row r="55" spans="1:15" s="50" customFormat="1" ht="15.75" x14ac:dyDescent="0.25">
      <c r="A55" s="56"/>
      <c r="B55" s="57"/>
      <c r="C55" s="58"/>
      <c r="D55" s="59"/>
      <c r="E55" s="60"/>
      <c r="F55" s="60"/>
      <c r="G55" s="61"/>
      <c r="H55" s="58"/>
      <c r="I55" s="62"/>
      <c r="J55" s="62"/>
      <c r="K55" s="63"/>
      <c r="O55" s="53"/>
    </row>
    <row r="56" spans="1:15" s="50" customFormat="1" ht="15.75" x14ac:dyDescent="0.25">
      <c r="A56" s="56"/>
      <c r="B56" s="57"/>
      <c r="C56" s="58"/>
      <c r="D56" s="59"/>
      <c r="E56" s="60"/>
      <c r="F56" s="60"/>
      <c r="G56" s="61"/>
      <c r="H56" s="58"/>
      <c r="I56" s="62"/>
      <c r="J56" s="62"/>
      <c r="K56" s="63"/>
      <c r="O56" s="53"/>
    </row>
    <row r="57" spans="1:15" s="50" customFormat="1" ht="15.75" x14ac:dyDescent="0.25">
      <c r="A57" s="56"/>
      <c r="B57" s="57"/>
      <c r="C57" s="58"/>
      <c r="D57" s="59"/>
      <c r="E57" s="60"/>
      <c r="F57" s="60"/>
      <c r="G57" s="61"/>
      <c r="H57" s="58"/>
      <c r="I57" s="62"/>
      <c r="J57" s="62"/>
      <c r="K57" s="63"/>
      <c r="O57" s="53"/>
    </row>
    <row r="58" spans="1:15" s="50" customFormat="1" ht="15.75" x14ac:dyDescent="0.25">
      <c r="A58" s="56"/>
      <c r="B58" s="57"/>
      <c r="C58" s="58"/>
      <c r="D58" s="59"/>
      <c r="E58" s="60"/>
      <c r="F58" s="60"/>
      <c r="G58" s="61"/>
      <c r="H58" s="58"/>
      <c r="I58" s="62"/>
      <c r="J58" s="62"/>
      <c r="K58" s="63"/>
      <c r="O58" s="53"/>
    </row>
    <row r="59" spans="1:15" s="50" customFormat="1" ht="15.75" x14ac:dyDescent="0.25">
      <c r="A59" s="56"/>
      <c r="B59" s="57"/>
      <c r="C59" s="58"/>
      <c r="D59" s="59"/>
      <c r="E59" s="60"/>
      <c r="F59" s="60"/>
      <c r="G59" s="61"/>
      <c r="H59" s="58"/>
      <c r="I59" s="62"/>
      <c r="J59" s="62"/>
      <c r="K59" s="63"/>
      <c r="O59" s="53"/>
    </row>
    <row r="60" spans="1:15" s="50" customFormat="1" ht="15.75" x14ac:dyDescent="0.25">
      <c r="A60" s="56"/>
      <c r="B60" s="57"/>
      <c r="C60" s="58"/>
      <c r="D60" s="59"/>
      <c r="E60" s="60"/>
      <c r="F60" s="60"/>
      <c r="G60" s="61"/>
      <c r="H60" s="58"/>
      <c r="I60" s="62"/>
      <c r="J60" s="62"/>
      <c r="K60" s="63"/>
      <c r="O60" s="53"/>
    </row>
    <row r="61" spans="1:15" s="50" customFormat="1" ht="15.75" x14ac:dyDescent="0.25">
      <c r="A61" s="56"/>
      <c r="B61" s="57"/>
      <c r="C61" s="58"/>
      <c r="D61" s="59"/>
      <c r="E61" s="60"/>
      <c r="F61" s="60"/>
      <c r="G61" s="61"/>
      <c r="H61" s="58"/>
      <c r="I61" s="62"/>
      <c r="J61" s="62"/>
      <c r="K61" s="63"/>
      <c r="O61" s="53"/>
    </row>
    <row r="62" spans="1:15" s="50" customFormat="1" ht="15.75" x14ac:dyDescent="0.25">
      <c r="A62" s="56"/>
      <c r="B62" s="57"/>
      <c r="C62" s="58"/>
      <c r="D62" s="59"/>
      <c r="E62" s="60"/>
      <c r="F62" s="60"/>
      <c r="G62" s="61"/>
      <c r="H62" s="58"/>
      <c r="I62" s="62"/>
      <c r="J62" s="62"/>
      <c r="K62" s="63"/>
      <c r="O62" s="53"/>
    </row>
    <row r="63" spans="1:15" s="50" customFormat="1" ht="15.75" x14ac:dyDescent="0.25">
      <c r="A63" s="56"/>
      <c r="B63" s="57"/>
      <c r="C63" s="58"/>
      <c r="D63" s="59"/>
      <c r="E63" s="60"/>
      <c r="F63" s="60"/>
      <c r="G63" s="61"/>
      <c r="H63" s="58"/>
      <c r="I63" s="62"/>
      <c r="J63" s="62"/>
      <c r="K63" s="63"/>
      <c r="O63" s="53"/>
    </row>
    <row r="64" spans="1:15" s="50" customFormat="1" ht="15.75" x14ac:dyDescent="0.25">
      <c r="A64" s="56"/>
      <c r="B64" s="57"/>
      <c r="C64" s="58"/>
      <c r="D64" s="59"/>
      <c r="E64" s="60"/>
      <c r="F64" s="60"/>
      <c r="G64" s="61"/>
      <c r="H64" s="58"/>
      <c r="I64" s="62"/>
      <c r="J64" s="62"/>
      <c r="K64" s="63"/>
      <c r="O64" s="53"/>
    </row>
    <row r="65" spans="1:15" s="50" customFormat="1" ht="15.75" x14ac:dyDescent="0.25">
      <c r="A65" s="56"/>
      <c r="B65" s="57"/>
      <c r="C65" s="58"/>
      <c r="D65" s="59"/>
      <c r="E65" s="60"/>
      <c r="F65" s="60"/>
      <c r="G65" s="61"/>
      <c r="H65" s="58"/>
      <c r="I65" s="62"/>
      <c r="J65" s="62"/>
      <c r="K65" s="63"/>
      <c r="O65" s="53"/>
    </row>
    <row r="66" spans="1:15" s="50" customFormat="1" ht="15.75" x14ac:dyDescent="0.25">
      <c r="A66" s="56"/>
      <c r="B66" s="57"/>
      <c r="C66" s="58"/>
      <c r="D66" s="59"/>
      <c r="E66" s="60"/>
      <c r="F66" s="60"/>
      <c r="G66" s="61"/>
      <c r="H66" s="58"/>
      <c r="I66" s="62"/>
      <c r="J66" s="62"/>
      <c r="K66" s="63"/>
      <c r="O66" s="53"/>
    </row>
    <row r="67" spans="1:15" s="50" customFormat="1" ht="15.75" x14ac:dyDescent="0.25">
      <c r="A67" s="56"/>
      <c r="B67" s="57"/>
      <c r="C67" s="58"/>
      <c r="D67" s="59"/>
      <c r="E67" s="60"/>
      <c r="F67" s="60"/>
      <c r="G67" s="61"/>
      <c r="H67" s="58"/>
      <c r="I67" s="62"/>
      <c r="J67" s="62"/>
      <c r="K67" s="63"/>
      <c r="O67" s="53"/>
    </row>
    <row r="68" spans="1:15" s="50" customFormat="1" ht="15.75" x14ac:dyDescent="0.25">
      <c r="A68" s="56"/>
      <c r="B68" s="57"/>
      <c r="C68" s="58"/>
      <c r="D68" s="59"/>
      <c r="E68" s="60"/>
      <c r="F68" s="60"/>
      <c r="G68" s="61"/>
      <c r="H68" s="58"/>
      <c r="I68" s="62"/>
      <c r="J68" s="62"/>
      <c r="K68" s="63"/>
      <c r="O68" s="53"/>
    </row>
    <row r="69" spans="1:15" s="50" customFormat="1" ht="15.75" x14ac:dyDescent="0.25">
      <c r="A69" s="56"/>
      <c r="B69" s="57"/>
      <c r="C69" s="58"/>
      <c r="D69" s="59"/>
      <c r="E69" s="60"/>
      <c r="F69" s="60"/>
      <c r="G69" s="61"/>
      <c r="H69" s="58"/>
      <c r="I69" s="62"/>
      <c r="J69" s="62"/>
      <c r="K69" s="63"/>
      <c r="O69" s="53"/>
    </row>
    <row r="70" spans="1:15" s="50" customFormat="1" ht="15.75" x14ac:dyDescent="0.25">
      <c r="A70" s="56"/>
      <c r="B70" s="57"/>
      <c r="C70" s="58"/>
      <c r="D70" s="59"/>
      <c r="E70" s="60"/>
      <c r="F70" s="60"/>
      <c r="G70" s="61"/>
      <c r="H70" s="58"/>
      <c r="I70" s="62"/>
      <c r="J70" s="62"/>
      <c r="K70" s="63"/>
      <c r="O70" s="53"/>
    </row>
    <row r="71" spans="1:15" s="50" customFormat="1" ht="15.75" x14ac:dyDescent="0.25">
      <c r="A71" s="56"/>
      <c r="B71" s="57"/>
      <c r="C71" s="58"/>
      <c r="D71" s="59"/>
      <c r="E71" s="60"/>
      <c r="F71" s="60"/>
      <c r="G71" s="61"/>
      <c r="H71" s="58"/>
      <c r="I71" s="62"/>
      <c r="J71" s="62"/>
      <c r="K71" s="63"/>
      <c r="O71" s="53"/>
    </row>
    <row r="72" spans="1:15" s="50" customFormat="1" ht="15.75" x14ac:dyDescent="0.25">
      <c r="A72" s="56"/>
      <c r="B72" s="57"/>
      <c r="C72" s="58"/>
      <c r="D72" s="59"/>
      <c r="E72" s="60"/>
      <c r="F72" s="60"/>
      <c r="G72" s="61"/>
      <c r="H72" s="58"/>
      <c r="I72" s="62"/>
      <c r="J72" s="62"/>
      <c r="K72" s="63"/>
      <c r="O72" s="53"/>
    </row>
    <row r="73" spans="1:15" s="50" customFormat="1" ht="15.75" x14ac:dyDescent="0.25">
      <c r="A73" s="56"/>
      <c r="B73" s="57"/>
      <c r="C73" s="58"/>
      <c r="D73" s="59"/>
      <c r="E73" s="60"/>
      <c r="F73" s="60"/>
      <c r="G73" s="61"/>
      <c r="H73" s="58"/>
      <c r="I73" s="62"/>
      <c r="J73" s="62"/>
      <c r="K73" s="63"/>
      <c r="O73" s="53"/>
    </row>
    <row r="74" spans="1:15" s="50" customFormat="1" ht="15.75" x14ac:dyDescent="0.25">
      <c r="A74" s="56"/>
      <c r="B74" s="57"/>
      <c r="C74" s="58"/>
      <c r="D74" s="59"/>
      <c r="E74" s="60"/>
      <c r="F74" s="60"/>
      <c r="G74" s="61"/>
      <c r="H74" s="58"/>
      <c r="I74" s="62"/>
      <c r="J74" s="62"/>
      <c r="K74" s="63"/>
      <c r="O74" s="53"/>
    </row>
    <row r="75" spans="1:15" s="50" customFormat="1" ht="15.75" x14ac:dyDescent="0.25">
      <c r="A75" s="56"/>
      <c r="B75" s="57"/>
      <c r="C75" s="58"/>
      <c r="D75" s="59"/>
      <c r="E75" s="60"/>
      <c r="F75" s="60"/>
      <c r="G75" s="61"/>
      <c r="H75" s="58"/>
      <c r="I75" s="62"/>
      <c r="J75" s="62"/>
      <c r="K75" s="63"/>
      <c r="O75" s="53"/>
    </row>
    <row r="76" spans="1:15" s="50" customFormat="1" ht="15.75" x14ac:dyDescent="0.25">
      <c r="A76" s="56"/>
      <c r="B76" s="57"/>
      <c r="C76" s="58"/>
      <c r="D76" s="59"/>
      <c r="E76" s="60"/>
      <c r="F76" s="60"/>
      <c r="G76" s="61"/>
      <c r="H76" s="58"/>
      <c r="I76" s="62"/>
      <c r="J76" s="62"/>
      <c r="K76" s="63"/>
      <c r="O76" s="53"/>
    </row>
    <row r="77" spans="1:15" s="50" customFormat="1" ht="15.75" x14ac:dyDescent="0.25">
      <c r="A77" s="56"/>
      <c r="B77" s="57"/>
      <c r="C77" s="58"/>
      <c r="D77" s="59"/>
      <c r="E77" s="60"/>
      <c r="F77" s="60"/>
      <c r="G77" s="61"/>
      <c r="H77" s="58"/>
      <c r="I77" s="62"/>
      <c r="J77" s="62"/>
      <c r="K77" s="63"/>
      <c r="L77" s="97"/>
      <c r="M77" s="98"/>
      <c r="O77" s="53"/>
    </row>
    <row r="78" spans="1:15" s="50" customFormat="1" ht="15.75" x14ac:dyDescent="0.25">
      <c r="A78" s="56"/>
      <c r="B78" s="57"/>
      <c r="C78" s="58"/>
      <c r="D78" s="59"/>
      <c r="E78" s="60"/>
      <c r="F78" s="60"/>
      <c r="G78" s="61"/>
      <c r="H78" s="58"/>
      <c r="I78" s="62"/>
      <c r="J78" s="62"/>
      <c r="K78" s="63"/>
      <c r="L78" s="97"/>
      <c r="M78" s="98"/>
      <c r="O78" s="53"/>
    </row>
    <row r="79" spans="1:15" s="50" customFormat="1" ht="15.75" x14ac:dyDescent="0.25">
      <c r="A79" s="56"/>
      <c r="B79" s="57"/>
      <c r="C79" s="58"/>
      <c r="D79" s="59"/>
      <c r="E79" s="60"/>
      <c r="F79" s="60"/>
      <c r="G79" s="61"/>
      <c r="H79" s="58"/>
      <c r="I79" s="62"/>
      <c r="J79" s="62"/>
      <c r="K79" s="63"/>
      <c r="L79" s="97"/>
      <c r="M79" s="98"/>
      <c r="O79" s="53"/>
    </row>
    <row r="80" spans="1:15" s="50" customFormat="1" ht="15.75" x14ac:dyDescent="0.25">
      <c r="A80" s="56"/>
      <c r="B80" s="57"/>
      <c r="C80" s="58"/>
      <c r="D80" s="59"/>
      <c r="E80" s="60"/>
      <c r="F80" s="60"/>
      <c r="G80" s="61"/>
      <c r="H80" s="58"/>
      <c r="I80" s="62"/>
      <c r="J80" s="62"/>
      <c r="K80" s="63"/>
      <c r="L80" s="97"/>
      <c r="M80" s="98"/>
      <c r="O80" s="53"/>
    </row>
    <row r="81" spans="1:15" s="50" customFormat="1" ht="15.75" x14ac:dyDescent="0.25">
      <c r="A81" s="56"/>
      <c r="B81" s="57"/>
      <c r="C81" s="58"/>
      <c r="D81" s="59"/>
      <c r="E81" s="60"/>
      <c r="F81" s="60"/>
      <c r="G81" s="61"/>
      <c r="H81" s="58"/>
      <c r="I81" s="62"/>
      <c r="J81" s="62"/>
      <c r="K81" s="63"/>
      <c r="L81" s="97"/>
      <c r="M81" s="98"/>
      <c r="O81" s="53"/>
    </row>
    <row r="82" spans="1:15" s="50" customFormat="1" ht="15.75" x14ac:dyDescent="0.25">
      <c r="A82" s="56"/>
      <c r="B82" s="57"/>
      <c r="C82" s="58"/>
      <c r="D82" s="59"/>
      <c r="E82" s="60"/>
      <c r="F82" s="60"/>
      <c r="G82" s="61"/>
      <c r="H82" s="58"/>
      <c r="I82" s="62"/>
      <c r="J82" s="62"/>
      <c r="K82" s="63"/>
      <c r="L82" s="97"/>
      <c r="M82" s="98"/>
      <c r="O82" s="53"/>
    </row>
    <row r="83" spans="1:15" s="50" customFormat="1" ht="15.75" x14ac:dyDescent="0.25">
      <c r="A83" s="56"/>
      <c r="B83" s="57"/>
      <c r="C83" s="58"/>
      <c r="D83" s="59"/>
      <c r="E83" s="60"/>
      <c r="F83" s="60"/>
      <c r="G83" s="61"/>
      <c r="H83" s="58"/>
      <c r="I83" s="62"/>
      <c r="J83" s="62"/>
      <c r="K83" s="63"/>
      <c r="L83" s="97"/>
      <c r="M83" s="84"/>
      <c r="O83" s="53"/>
    </row>
    <row r="84" spans="1:15" s="50" customFormat="1" ht="15.75" x14ac:dyDescent="0.25">
      <c r="A84" s="56"/>
      <c r="B84" s="57"/>
      <c r="C84" s="58"/>
      <c r="D84" s="59"/>
      <c r="E84" s="60"/>
      <c r="F84" s="60"/>
      <c r="G84" s="61"/>
      <c r="H84" s="58"/>
      <c r="I84" s="62"/>
      <c r="J84" s="62"/>
      <c r="K84" s="63"/>
      <c r="L84" s="97"/>
      <c r="M84" s="84"/>
      <c r="O84" s="53"/>
    </row>
    <row r="85" spans="1:15" s="50" customFormat="1" ht="15.75" x14ac:dyDescent="0.25">
      <c r="A85" s="56"/>
      <c r="B85" s="57"/>
      <c r="C85" s="58"/>
      <c r="D85" s="59"/>
      <c r="E85" s="60"/>
      <c r="F85" s="60"/>
      <c r="G85" s="61"/>
      <c r="H85" s="58"/>
      <c r="I85" s="62"/>
      <c r="J85" s="62"/>
      <c r="K85" s="63"/>
      <c r="L85" s="97"/>
      <c r="M85" s="84"/>
      <c r="O85" s="53"/>
    </row>
    <row r="86" spans="1:15" s="50" customFormat="1" ht="15.75" x14ac:dyDescent="0.25">
      <c r="A86" s="56"/>
      <c r="B86" s="57"/>
      <c r="C86" s="58"/>
      <c r="D86" s="59"/>
      <c r="E86" s="60"/>
      <c r="F86" s="60"/>
      <c r="G86" s="61"/>
      <c r="H86" s="58"/>
      <c r="I86" s="62"/>
      <c r="J86" s="62"/>
      <c r="K86" s="63"/>
      <c r="L86" s="97"/>
      <c r="M86" s="84"/>
      <c r="O86" s="53"/>
    </row>
    <row r="87" spans="1:15" s="50" customFormat="1" ht="15.75" x14ac:dyDescent="0.25">
      <c r="A87" s="56"/>
      <c r="B87" s="57"/>
      <c r="C87" s="58"/>
      <c r="D87" s="59"/>
      <c r="E87" s="60"/>
      <c r="F87" s="60"/>
      <c r="G87" s="61"/>
      <c r="H87" s="58"/>
      <c r="I87" s="62"/>
      <c r="J87" s="62"/>
      <c r="K87" s="63"/>
      <c r="L87" s="97"/>
      <c r="M87" s="84"/>
      <c r="O87" s="53"/>
    </row>
    <row r="88" spans="1:15" s="50" customFormat="1" ht="15.75" x14ac:dyDescent="0.25">
      <c r="A88" s="56"/>
      <c r="B88" s="57"/>
      <c r="C88" s="58"/>
      <c r="D88" s="59"/>
      <c r="E88" s="60"/>
      <c r="F88" s="60"/>
      <c r="G88" s="61"/>
      <c r="H88" s="58"/>
      <c r="I88" s="62"/>
      <c r="J88" s="62"/>
      <c r="K88" s="63"/>
      <c r="L88" s="97"/>
      <c r="M88" s="84"/>
      <c r="O88" s="53"/>
    </row>
    <row r="89" spans="1:15" s="50" customFormat="1" ht="15.75" x14ac:dyDescent="0.25">
      <c r="A89" s="56"/>
      <c r="B89" s="57"/>
      <c r="C89" s="58"/>
      <c r="D89" s="59"/>
      <c r="E89" s="60"/>
      <c r="F89" s="60"/>
      <c r="G89" s="61"/>
      <c r="H89" s="58"/>
      <c r="I89" s="62"/>
      <c r="J89" s="62"/>
      <c r="K89" s="63"/>
      <c r="L89" s="97"/>
      <c r="M89" s="84"/>
      <c r="O89" s="53"/>
    </row>
    <row r="90" spans="1:15" s="50" customFormat="1" ht="15.75" x14ac:dyDescent="0.25">
      <c r="A90" s="56"/>
      <c r="B90" s="57"/>
      <c r="C90" s="58"/>
      <c r="D90" s="59"/>
      <c r="E90" s="60"/>
      <c r="F90" s="60"/>
      <c r="G90" s="61"/>
      <c r="H90" s="58"/>
      <c r="I90" s="62"/>
      <c r="J90" s="62"/>
      <c r="K90" s="63"/>
      <c r="L90" s="97"/>
      <c r="M90" s="84"/>
      <c r="O90" s="53"/>
    </row>
    <row r="91" spans="1:15" s="50" customFormat="1" ht="15.75" x14ac:dyDescent="0.25">
      <c r="A91" s="56"/>
      <c r="B91" s="57"/>
      <c r="C91" s="58"/>
      <c r="D91" s="59"/>
      <c r="E91" s="60"/>
      <c r="F91" s="60"/>
      <c r="G91" s="61"/>
      <c r="H91" s="58"/>
      <c r="I91" s="62"/>
      <c r="J91" s="62"/>
      <c r="K91" s="63"/>
      <c r="L91" s="97"/>
      <c r="M91" s="84"/>
      <c r="O91" s="53"/>
    </row>
    <row r="92" spans="1:15" s="50" customFormat="1" ht="16.5" thickBot="1" x14ac:dyDescent="0.3">
      <c r="A92" s="65"/>
      <c r="B92" s="65"/>
      <c r="C92" s="65"/>
      <c r="D92" s="66"/>
      <c r="E92" s="65"/>
      <c r="F92" s="67" t="s">
        <v>9</v>
      </c>
      <c r="G92" s="68">
        <f>SUM(G7:G91)</f>
        <v>451421.64419999998</v>
      </c>
      <c r="H92" s="65"/>
      <c r="I92" s="65"/>
      <c r="J92" s="65"/>
      <c r="K92" s="65"/>
      <c r="L92" s="1"/>
      <c r="M92" s="1"/>
    </row>
    <row r="93" spans="1:15" s="50" customFormat="1" ht="15.75" x14ac:dyDescent="0.25">
      <c r="A93" s="65"/>
      <c r="B93" s="65"/>
      <c r="C93" s="65"/>
      <c r="D93" s="66"/>
      <c r="E93" s="65"/>
      <c r="F93" s="65"/>
      <c r="G93" s="65"/>
      <c r="H93" s="65"/>
      <c r="I93" s="65"/>
      <c r="J93" s="65"/>
      <c r="K93" s="65"/>
      <c r="L93" s="1"/>
      <c r="M93" s="1"/>
    </row>
    <row r="94" spans="1:15" s="50" customFormat="1" x14ac:dyDescent="0.25">
      <c r="A94" s="1"/>
      <c r="B94" s="1"/>
      <c r="C94" s="1"/>
      <c r="D94" s="22"/>
      <c r="E94" s="1"/>
      <c r="F94" s="1"/>
      <c r="G94" s="1"/>
      <c r="H94" s="1"/>
      <c r="I94" s="1"/>
      <c r="J94" s="1"/>
      <c r="K94" s="1"/>
      <c r="L94" s="1"/>
      <c r="M94" s="1"/>
    </row>
    <row r="95" spans="1:15" s="85" customFormat="1" ht="30" x14ac:dyDescent="0.25">
      <c r="B95" s="87" t="s">
        <v>190</v>
      </c>
      <c r="C95" s="88" t="s">
        <v>14</v>
      </c>
      <c r="D95" s="89">
        <v>44288</v>
      </c>
      <c r="E95" s="88" t="s">
        <v>168</v>
      </c>
      <c r="F95" s="90" t="s">
        <v>225</v>
      </c>
      <c r="G95" s="91">
        <v>11498</v>
      </c>
      <c r="H95" s="85" t="s">
        <v>15</v>
      </c>
      <c r="I95" s="86">
        <v>44561</v>
      </c>
      <c r="L95" s="85" t="s">
        <v>253</v>
      </c>
      <c r="M95" s="86">
        <v>44287</v>
      </c>
    </row>
    <row r="96" spans="1:15" s="85" customFormat="1" x14ac:dyDescent="0.25">
      <c r="B96" s="92" t="s">
        <v>191</v>
      </c>
      <c r="C96" s="85" t="s">
        <v>14</v>
      </c>
      <c r="D96" s="86">
        <v>44292</v>
      </c>
      <c r="E96" s="85" t="s">
        <v>169</v>
      </c>
      <c r="F96" s="90" t="s">
        <v>226</v>
      </c>
      <c r="G96" s="91">
        <v>157530</v>
      </c>
      <c r="H96" s="85" t="s">
        <v>15</v>
      </c>
      <c r="I96" s="86">
        <v>44561</v>
      </c>
      <c r="L96" s="85" t="s">
        <v>254</v>
      </c>
      <c r="M96" s="86">
        <v>44294</v>
      </c>
    </row>
    <row r="97" spans="2:13" s="85" customFormat="1" x14ac:dyDescent="0.25">
      <c r="B97" s="92" t="s">
        <v>192</v>
      </c>
      <c r="C97" s="85" t="s">
        <v>14</v>
      </c>
      <c r="D97" s="86">
        <v>44291</v>
      </c>
      <c r="E97" s="85" t="s">
        <v>149</v>
      </c>
      <c r="F97" s="90" t="s">
        <v>227</v>
      </c>
      <c r="G97" s="91">
        <v>185128.11140000002</v>
      </c>
      <c r="H97" s="85" t="s">
        <v>15</v>
      </c>
      <c r="I97" s="86">
        <v>44561</v>
      </c>
      <c r="L97" s="85" t="s">
        <v>255</v>
      </c>
      <c r="M97" s="86">
        <v>44270</v>
      </c>
    </row>
    <row r="98" spans="2:13" s="85" customFormat="1" x14ac:dyDescent="0.25">
      <c r="B98" s="92" t="s">
        <v>193</v>
      </c>
      <c r="C98" s="85" t="s">
        <v>14</v>
      </c>
      <c r="D98" s="86">
        <v>44293</v>
      </c>
      <c r="E98" s="85" t="s">
        <v>170</v>
      </c>
      <c r="F98" s="90" t="s">
        <v>228</v>
      </c>
      <c r="G98" s="91">
        <v>3600</v>
      </c>
      <c r="H98" s="85" t="s">
        <v>15</v>
      </c>
      <c r="I98" s="86">
        <v>44561</v>
      </c>
      <c r="L98" s="85" t="s">
        <v>256</v>
      </c>
      <c r="M98" s="86">
        <v>44294</v>
      </c>
    </row>
    <row r="99" spans="2:13" s="85" customFormat="1" ht="15.75" x14ac:dyDescent="0.25">
      <c r="B99" s="87" t="s">
        <v>194</v>
      </c>
      <c r="C99" s="88" t="s">
        <v>14</v>
      </c>
      <c r="D99" s="89">
        <v>44293</v>
      </c>
      <c r="E99" s="86" t="s">
        <v>171</v>
      </c>
      <c r="F99" s="93" t="s">
        <v>229</v>
      </c>
      <c r="G99" s="91">
        <v>33519.735555555555</v>
      </c>
      <c r="H99" s="85" t="s">
        <v>15</v>
      </c>
      <c r="I99" s="86">
        <v>44561</v>
      </c>
      <c r="L99" s="85" t="s">
        <v>257</v>
      </c>
      <c r="M99" s="86">
        <v>44295</v>
      </c>
    </row>
    <row r="100" spans="2:13" s="85" customFormat="1" ht="15.75" x14ac:dyDescent="0.25">
      <c r="B100" s="87" t="s">
        <v>195</v>
      </c>
      <c r="C100" s="88" t="s">
        <v>14</v>
      </c>
      <c r="D100" s="89">
        <v>44293</v>
      </c>
      <c r="E100" s="86" t="s">
        <v>172</v>
      </c>
      <c r="F100" s="93" t="s">
        <v>230</v>
      </c>
      <c r="G100" s="91">
        <v>65453.8</v>
      </c>
      <c r="H100" s="85" t="s">
        <v>15</v>
      </c>
      <c r="I100" s="86">
        <v>44561</v>
      </c>
      <c r="L100" s="85" t="s">
        <v>258</v>
      </c>
      <c r="M100" s="86">
        <v>44294</v>
      </c>
    </row>
    <row r="101" spans="2:13" s="85" customFormat="1" ht="15.75" x14ac:dyDescent="0.25">
      <c r="B101" s="87" t="s">
        <v>196</v>
      </c>
      <c r="C101" s="88" t="s">
        <v>14</v>
      </c>
      <c r="D101" s="89">
        <v>44294</v>
      </c>
      <c r="E101" s="86" t="s">
        <v>173</v>
      </c>
      <c r="F101" s="93" t="s">
        <v>230</v>
      </c>
      <c r="G101" s="91">
        <v>20664</v>
      </c>
      <c r="H101" s="85" t="s">
        <v>15</v>
      </c>
      <c r="I101" s="86">
        <v>44561</v>
      </c>
      <c r="L101" s="85" t="s">
        <v>259</v>
      </c>
      <c r="M101" s="86">
        <v>44295</v>
      </c>
    </row>
    <row r="102" spans="2:13" s="85" customFormat="1" ht="30" x14ac:dyDescent="0.25">
      <c r="B102" s="92" t="s">
        <v>197</v>
      </c>
      <c r="C102" s="85" t="s">
        <v>14</v>
      </c>
      <c r="D102" s="86">
        <v>44294</v>
      </c>
      <c r="E102" s="86" t="s">
        <v>173</v>
      </c>
      <c r="F102" s="93" t="s">
        <v>231</v>
      </c>
      <c r="G102" s="91">
        <v>-738</v>
      </c>
      <c r="H102" s="85" t="s">
        <v>15</v>
      </c>
      <c r="I102" s="86">
        <v>44561</v>
      </c>
      <c r="L102" s="85" t="s">
        <v>259</v>
      </c>
      <c r="M102" s="86">
        <v>44295</v>
      </c>
    </row>
    <row r="103" spans="2:13" s="85" customFormat="1" x14ac:dyDescent="0.25">
      <c r="B103" s="92" t="s">
        <v>198</v>
      </c>
      <c r="C103" s="85" t="s">
        <v>14</v>
      </c>
      <c r="D103" s="86">
        <v>44294</v>
      </c>
      <c r="E103" s="86" t="s">
        <v>174</v>
      </c>
      <c r="F103" s="93" t="s">
        <v>232</v>
      </c>
      <c r="G103" s="91">
        <v>175604.26479999998</v>
      </c>
      <c r="H103" s="85" t="s">
        <v>15</v>
      </c>
      <c r="I103" s="86">
        <v>44561</v>
      </c>
      <c r="L103" s="85" t="s">
        <v>260</v>
      </c>
      <c r="M103" s="86">
        <v>44295</v>
      </c>
    </row>
    <row r="104" spans="2:13" s="71" customFormat="1" ht="30" x14ac:dyDescent="0.25">
      <c r="B104" s="94" t="s">
        <v>199</v>
      </c>
      <c r="C104" s="71" t="s">
        <v>14</v>
      </c>
      <c r="D104" s="72">
        <v>44294</v>
      </c>
      <c r="E104" s="72" t="s">
        <v>175</v>
      </c>
      <c r="F104" s="95" t="s">
        <v>233</v>
      </c>
      <c r="G104" s="73">
        <v>981221.29</v>
      </c>
      <c r="H104" s="71" t="s">
        <v>15</v>
      </c>
      <c r="I104" s="72">
        <v>44561</v>
      </c>
      <c r="L104" s="71" t="s">
        <v>261</v>
      </c>
      <c r="M104" s="72">
        <v>44319</v>
      </c>
    </row>
    <row r="105" spans="2:13" s="85" customFormat="1" x14ac:dyDescent="0.25">
      <c r="B105" s="92" t="s">
        <v>200</v>
      </c>
      <c r="C105" s="85" t="s">
        <v>14</v>
      </c>
      <c r="D105" s="86">
        <v>44295</v>
      </c>
      <c r="E105" s="86" t="s">
        <v>155</v>
      </c>
      <c r="F105" s="93" t="s">
        <v>234</v>
      </c>
      <c r="G105" s="91">
        <v>3700</v>
      </c>
      <c r="H105" s="85" t="s">
        <v>15</v>
      </c>
      <c r="I105" s="86">
        <v>44561</v>
      </c>
      <c r="L105" s="85" t="s">
        <v>262</v>
      </c>
      <c r="M105" s="86">
        <v>44298</v>
      </c>
    </row>
    <row r="106" spans="2:13" s="85" customFormat="1" x14ac:dyDescent="0.25">
      <c r="B106" s="92" t="s">
        <v>201</v>
      </c>
      <c r="C106" s="85" t="s">
        <v>14</v>
      </c>
      <c r="D106" s="86">
        <v>44295</v>
      </c>
      <c r="E106" s="86" t="s">
        <v>176</v>
      </c>
      <c r="F106" s="93" t="s">
        <v>235</v>
      </c>
      <c r="G106" s="91">
        <v>35136.211000000003</v>
      </c>
      <c r="H106" s="85" t="s">
        <v>15</v>
      </c>
      <c r="I106" s="86">
        <v>44561</v>
      </c>
      <c r="L106" s="85" t="s">
        <v>263</v>
      </c>
      <c r="M106" s="86">
        <v>44307</v>
      </c>
    </row>
    <row r="107" spans="2:13" s="71" customFormat="1" x14ac:dyDescent="0.25">
      <c r="B107" s="94" t="s">
        <v>202</v>
      </c>
      <c r="C107" s="71" t="s">
        <v>14</v>
      </c>
      <c r="D107" s="72">
        <v>44295</v>
      </c>
      <c r="E107" s="72" t="s">
        <v>177</v>
      </c>
      <c r="F107" s="95" t="s">
        <v>235</v>
      </c>
      <c r="G107" s="73">
        <v>46949.8</v>
      </c>
      <c r="H107" s="71" t="s">
        <v>15</v>
      </c>
      <c r="I107" s="72">
        <v>44561</v>
      </c>
      <c r="L107" s="71" t="s">
        <v>264</v>
      </c>
    </row>
    <row r="108" spans="2:13" s="85" customFormat="1" ht="30" x14ac:dyDescent="0.25">
      <c r="B108" s="92" t="s">
        <v>203</v>
      </c>
      <c r="C108" s="85" t="s">
        <v>14</v>
      </c>
      <c r="D108" s="86">
        <v>44298</v>
      </c>
      <c r="E108" s="86" t="s">
        <v>178</v>
      </c>
      <c r="F108" s="93" t="s">
        <v>236</v>
      </c>
      <c r="G108" s="91">
        <v>16326.1</v>
      </c>
      <c r="H108" s="85" t="s">
        <v>15</v>
      </c>
      <c r="I108" s="86">
        <v>44561</v>
      </c>
      <c r="L108" s="85" t="s">
        <v>265</v>
      </c>
      <c r="M108" s="86">
        <v>44299</v>
      </c>
    </row>
    <row r="109" spans="2:13" s="85" customFormat="1" ht="30" x14ac:dyDescent="0.25">
      <c r="B109" s="92" t="s">
        <v>204</v>
      </c>
      <c r="C109" s="85" t="s">
        <v>14</v>
      </c>
      <c r="D109" s="86">
        <v>44300</v>
      </c>
      <c r="E109" s="86" t="s">
        <v>179</v>
      </c>
      <c r="F109" s="93" t="s">
        <v>237</v>
      </c>
      <c r="G109" s="91">
        <v>48625.16</v>
      </c>
      <c r="H109" s="85" t="s">
        <v>15</v>
      </c>
      <c r="I109" s="86">
        <v>44561</v>
      </c>
      <c r="L109" s="85" t="s">
        <v>266</v>
      </c>
      <c r="M109" s="86">
        <v>44307</v>
      </c>
    </row>
    <row r="110" spans="2:13" s="71" customFormat="1" ht="30" x14ac:dyDescent="0.25">
      <c r="B110" s="94" t="s">
        <v>205</v>
      </c>
      <c r="C110" s="71" t="s">
        <v>14</v>
      </c>
      <c r="D110" s="72">
        <v>44301</v>
      </c>
      <c r="E110" s="72" t="s">
        <v>180</v>
      </c>
      <c r="F110" s="95" t="s">
        <v>238</v>
      </c>
      <c r="G110" s="73">
        <v>182500.0036</v>
      </c>
      <c r="H110" s="71" t="s">
        <v>15</v>
      </c>
      <c r="I110" s="72">
        <v>44561</v>
      </c>
      <c r="L110" s="71" t="s">
        <v>264</v>
      </c>
    </row>
    <row r="111" spans="2:13" s="71" customFormat="1" x14ac:dyDescent="0.25">
      <c r="B111" s="94" t="s">
        <v>206</v>
      </c>
      <c r="C111" s="71" t="s">
        <v>14</v>
      </c>
      <c r="D111" s="72">
        <v>44315</v>
      </c>
      <c r="E111" s="72" t="s">
        <v>180</v>
      </c>
      <c r="F111" s="95" t="s">
        <v>239</v>
      </c>
      <c r="G111" s="73">
        <v>-121499.99800000001</v>
      </c>
      <c r="H111" s="71" t="s">
        <v>15</v>
      </c>
      <c r="I111" s="72">
        <v>44561</v>
      </c>
      <c r="L111" s="71" t="s">
        <v>264</v>
      </c>
    </row>
    <row r="112" spans="2:13" s="85" customFormat="1" ht="30" x14ac:dyDescent="0.25">
      <c r="B112" s="92" t="s">
        <v>207</v>
      </c>
      <c r="C112" s="85" t="s">
        <v>14</v>
      </c>
      <c r="D112" s="86">
        <v>44301</v>
      </c>
      <c r="E112" s="86" t="s">
        <v>181</v>
      </c>
      <c r="F112" s="90" t="s">
        <v>240</v>
      </c>
      <c r="G112" s="91">
        <v>13570</v>
      </c>
      <c r="H112" s="85" t="s">
        <v>15</v>
      </c>
      <c r="I112" s="86">
        <v>44561</v>
      </c>
      <c r="L112" s="85" t="s">
        <v>267</v>
      </c>
      <c r="M112" s="86">
        <v>44313</v>
      </c>
    </row>
    <row r="113" spans="2:13" s="71" customFormat="1" ht="30" x14ac:dyDescent="0.25">
      <c r="B113" s="94" t="s">
        <v>208</v>
      </c>
      <c r="C113" s="71" t="s">
        <v>14</v>
      </c>
      <c r="D113" s="72">
        <v>44301</v>
      </c>
      <c r="E113" s="71" t="s">
        <v>182</v>
      </c>
      <c r="F113" s="96" t="s">
        <v>241</v>
      </c>
      <c r="G113" s="73">
        <v>854556</v>
      </c>
      <c r="H113" s="71" t="s">
        <v>15</v>
      </c>
      <c r="I113" s="72">
        <v>44561</v>
      </c>
      <c r="L113" s="71" t="s">
        <v>264</v>
      </c>
    </row>
    <row r="114" spans="2:13" s="85" customFormat="1" x14ac:dyDescent="0.25">
      <c r="B114" s="92" t="s">
        <v>209</v>
      </c>
      <c r="C114" s="85" t="s">
        <v>14</v>
      </c>
      <c r="D114" s="86">
        <v>44301</v>
      </c>
      <c r="E114" s="85" t="s">
        <v>183</v>
      </c>
      <c r="F114" s="90" t="s">
        <v>242</v>
      </c>
      <c r="G114" s="91">
        <v>1189335.983</v>
      </c>
      <c r="H114" s="85" t="s">
        <v>15</v>
      </c>
      <c r="I114" s="86">
        <v>44561</v>
      </c>
      <c r="L114" s="85" t="s">
        <v>268</v>
      </c>
      <c r="M114" s="86">
        <v>44312</v>
      </c>
    </row>
    <row r="115" spans="2:13" s="85" customFormat="1" ht="30" x14ac:dyDescent="0.25">
      <c r="B115" s="92" t="s">
        <v>210</v>
      </c>
      <c r="C115" s="85" t="s">
        <v>14</v>
      </c>
      <c r="D115" s="86">
        <v>44302</v>
      </c>
      <c r="E115" s="85" t="s">
        <v>184</v>
      </c>
      <c r="F115" s="90" t="s">
        <v>243</v>
      </c>
      <c r="G115" s="91">
        <v>254129.47080000001</v>
      </c>
      <c r="H115" s="85" t="s">
        <v>15</v>
      </c>
      <c r="I115" s="86">
        <v>44561</v>
      </c>
      <c r="L115" s="85" t="s">
        <v>269</v>
      </c>
      <c r="M115" s="86">
        <v>44307</v>
      </c>
    </row>
    <row r="116" spans="2:13" s="85" customFormat="1" ht="30" x14ac:dyDescent="0.25">
      <c r="B116" s="92" t="s">
        <v>211</v>
      </c>
      <c r="C116" s="85" t="s">
        <v>14</v>
      </c>
      <c r="D116" s="86">
        <v>44302</v>
      </c>
      <c r="E116" s="85" t="s">
        <v>184</v>
      </c>
      <c r="F116" s="90" t="s">
        <v>243</v>
      </c>
      <c r="G116" s="91">
        <v>-24292.406800000001</v>
      </c>
      <c r="H116" s="85" t="s">
        <v>15</v>
      </c>
      <c r="I116" s="86">
        <v>44561</v>
      </c>
      <c r="L116" s="85" t="s">
        <v>269</v>
      </c>
      <c r="M116" s="86">
        <v>44307</v>
      </c>
    </row>
    <row r="117" spans="2:13" s="85" customFormat="1" x14ac:dyDescent="0.25">
      <c r="B117" s="92" t="s">
        <v>212</v>
      </c>
      <c r="C117" s="85" t="s">
        <v>14</v>
      </c>
      <c r="D117" s="86">
        <v>44306</v>
      </c>
      <c r="E117" s="85" t="s">
        <v>174</v>
      </c>
      <c r="F117" s="90" t="s">
        <v>244</v>
      </c>
      <c r="G117" s="91">
        <v>38208.0674</v>
      </c>
      <c r="H117" s="85" t="s">
        <v>15</v>
      </c>
      <c r="I117" s="86">
        <v>44561</v>
      </c>
      <c r="L117" s="85" t="s">
        <v>270</v>
      </c>
      <c r="M117" s="86">
        <v>44307</v>
      </c>
    </row>
    <row r="118" spans="2:13" s="85" customFormat="1" ht="30" x14ac:dyDescent="0.25">
      <c r="B118" s="92" t="s">
        <v>213</v>
      </c>
      <c r="C118" s="85" t="s">
        <v>14</v>
      </c>
      <c r="D118" s="86">
        <v>44306</v>
      </c>
      <c r="E118" s="85" t="s">
        <v>185</v>
      </c>
      <c r="F118" s="90" t="s">
        <v>245</v>
      </c>
      <c r="G118" s="91">
        <v>204435</v>
      </c>
      <c r="H118" s="85" t="s">
        <v>15</v>
      </c>
      <c r="I118" s="86">
        <v>44561</v>
      </c>
      <c r="L118" s="85" t="s">
        <v>271</v>
      </c>
      <c r="M118" s="86">
        <v>44312</v>
      </c>
    </row>
    <row r="119" spans="2:13" s="85" customFormat="1" ht="30" x14ac:dyDescent="0.25">
      <c r="B119" s="92" t="s">
        <v>214</v>
      </c>
      <c r="C119" s="85" t="s">
        <v>14</v>
      </c>
      <c r="D119" s="86">
        <v>44307</v>
      </c>
      <c r="E119" s="85" t="s">
        <v>186</v>
      </c>
      <c r="F119" s="90" t="s">
        <v>246</v>
      </c>
      <c r="G119" s="91">
        <v>15477.202000000001</v>
      </c>
      <c r="H119" s="85" t="s">
        <v>15</v>
      </c>
      <c r="I119" s="86">
        <v>44561</v>
      </c>
      <c r="L119" s="85" t="s">
        <v>273</v>
      </c>
      <c r="M119" s="86">
        <v>44314</v>
      </c>
    </row>
    <row r="120" spans="2:13" s="85" customFormat="1" ht="30" x14ac:dyDescent="0.25">
      <c r="B120" s="92" t="s">
        <v>215</v>
      </c>
      <c r="C120" s="85" t="s">
        <v>14</v>
      </c>
      <c r="D120" s="86">
        <v>44312</v>
      </c>
      <c r="E120" s="85" t="s">
        <v>186</v>
      </c>
      <c r="F120" s="90" t="s">
        <v>247</v>
      </c>
      <c r="G120" s="91">
        <v>15485.2</v>
      </c>
      <c r="H120" s="85" t="s">
        <v>15</v>
      </c>
      <c r="I120" s="86">
        <v>44561</v>
      </c>
      <c r="L120" s="85" t="s">
        <v>272</v>
      </c>
      <c r="M120" s="86">
        <v>44316</v>
      </c>
    </row>
    <row r="121" spans="2:13" s="85" customFormat="1" x14ac:dyDescent="0.25">
      <c r="B121" s="92" t="s">
        <v>216</v>
      </c>
      <c r="C121" s="85" t="s">
        <v>14</v>
      </c>
      <c r="D121" s="86">
        <v>44313</v>
      </c>
      <c r="E121" s="85" t="s">
        <v>178</v>
      </c>
      <c r="F121" s="90" t="s">
        <v>248</v>
      </c>
      <c r="G121" s="91">
        <v>22001.66</v>
      </c>
      <c r="H121" s="85" t="s">
        <v>15</v>
      </c>
      <c r="I121" s="86">
        <v>44561</v>
      </c>
      <c r="L121" s="85" t="s">
        <v>274</v>
      </c>
      <c r="M121" s="86">
        <v>44313</v>
      </c>
    </row>
    <row r="122" spans="2:13" s="85" customFormat="1" ht="30" x14ac:dyDescent="0.25">
      <c r="B122" s="92" t="s">
        <v>217</v>
      </c>
      <c r="C122" s="85" t="s">
        <v>14</v>
      </c>
      <c r="D122" s="86">
        <v>44313</v>
      </c>
      <c r="E122" s="85" t="s">
        <v>178</v>
      </c>
      <c r="F122" s="90" t="s">
        <v>249</v>
      </c>
      <c r="G122" s="91">
        <v>5675.56</v>
      </c>
      <c r="H122" s="85" t="s">
        <v>15</v>
      </c>
      <c r="I122" s="86">
        <v>44561</v>
      </c>
      <c r="L122" s="85" t="s">
        <v>274</v>
      </c>
      <c r="M122" s="86">
        <v>44313</v>
      </c>
    </row>
    <row r="123" spans="2:13" s="71" customFormat="1" ht="30" x14ac:dyDescent="0.25">
      <c r="B123" s="94" t="s">
        <v>218</v>
      </c>
      <c r="C123" s="71" t="s">
        <v>14</v>
      </c>
      <c r="D123" s="72">
        <v>44313</v>
      </c>
      <c r="E123" s="71" t="s">
        <v>187</v>
      </c>
      <c r="F123" s="96" t="s">
        <v>250</v>
      </c>
      <c r="G123" s="73">
        <v>30000</v>
      </c>
      <c r="H123" s="71" t="s">
        <v>15</v>
      </c>
      <c r="I123" s="72">
        <v>44561</v>
      </c>
    </row>
    <row r="124" spans="2:13" s="85" customFormat="1" x14ac:dyDescent="0.25">
      <c r="B124" s="92" t="s">
        <v>219</v>
      </c>
      <c r="C124" s="85" t="s">
        <v>14</v>
      </c>
      <c r="D124" s="86">
        <v>44314</v>
      </c>
      <c r="E124" s="85" t="s">
        <v>173</v>
      </c>
      <c r="F124" s="90" t="s">
        <v>251</v>
      </c>
      <c r="G124" s="91">
        <v>21402</v>
      </c>
      <c r="H124" s="85" t="s">
        <v>15</v>
      </c>
      <c r="I124" s="86">
        <v>44561</v>
      </c>
      <c r="L124" s="85" t="s">
        <v>275</v>
      </c>
      <c r="M124" s="86">
        <v>44314</v>
      </c>
    </row>
    <row r="125" spans="2:13" s="71" customFormat="1" x14ac:dyDescent="0.25">
      <c r="B125" s="94" t="s">
        <v>220</v>
      </c>
      <c r="C125" s="71" t="s">
        <v>14</v>
      </c>
      <c r="D125" s="72">
        <v>44314</v>
      </c>
      <c r="E125" s="71" t="s">
        <v>188</v>
      </c>
      <c r="F125" s="96" t="s">
        <v>123</v>
      </c>
      <c r="G125" s="73">
        <v>101046.39820000001</v>
      </c>
      <c r="H125" s="71" t="s">
        <v>15</v>
      </c>
      <c r="I125" s="72">
        <v>44561</v>
      </c>
    </row>
    <row r="126" spans="2:13" s="71" customFormat="1" x14ac:dyDescent="0.25">
      <c r="B126" s="94" t="s">
        <v>221</v>
      </c>
      <c r="C126" s="71" t="s">
        <v>14</v>
      </c>
      <c r="D126" s="72">
        <v>44314</v>
      </c>
      <c r="E126" s="71" t="s">
        <v>188</v>
      </c>
      <c r="F126" s="96" t="s">
        <v>124</v>
      </c>
      <c r="G126" s="73">
        <v>2057.5479999999998</v>
      </c>
      <c r="H126" s="71" t="s">
        <v>15</v>
      </c>
      <c r="I126" s="72">
        <v>44561</v>
      </c>
    </row>
    <row r="127" spans="2:13" s="71" customFormat="1" x14ac:dyDescent="0.25">
      <c r="B127" s="94" t="s">
        <v>222</v>
      </c>
      <c r="C127" s="71" t="s">
        <v>14</v>
      </c>
      <c r="D127" s="72">
        <v>44314</v>
      </c>
      <c r="E127" s="71" t="s">
        <v>188</v>
      </c>
      <c r="F127" s="96" t="s">
        <v>125</v>
      </c>
      <c r="G127" s="73">
        <v>1851.1088000000002</v>
      </c>
      <c r="H127" s="71" t="s">
        <v>15</v>
      </c>
      <c r="I127" s="72">
        <v>44561</v>
      </c>
    </row>
    <row r="128" spans="2:13" s="71" customFormat="1" x14ac:dyDescent="0.25">
      <c r="B128" s="94" t="s">
        <v>223</v>
      </c>
      <c r="C128" s="71" t="s">
        <v>14</v>
      </c>
      <c r="D128" s="72">
        <v>44314</v>
      </c>
      <c r="E128" s="71" t="s">
        <v>188</v>
      </c>
      <c r="F128" s="96" t="s">
        <v>126</v>
      </c>
      <c r="G128" s="73">
        <v>21882.975199999997</v>
      </c>
      <c r="H128" s="71" t="s">
        <v>15</v>
      </c>
      <c r="I128" s="72">
        <v>44561</v>
      </c>
    </row>
    <row r="129" spans="2:9" s="71" customFormat="1" x14ac:dyDescent="0.25">
      <c r="B129" s="94" t="s">
        <v>224</v>
      </c>
      <c r="C129" s="71" t="s">
        <v>14</v>
      </c>
      <c r="D129" s="72">
        <v>44316</v>
      </c>
      <c r="E129" s="71" t="s">
        <v>189</v>
      </c>
      <c r="F129" s="96" t="s">
        <v>252</v>
      </c>
      <c r="G129" s="73">
        <v>158200.00399999999</v>
      </c>
      <c r="H129" s="71" t="s">
        <v>15</v>
      </c>
      <c r="I129" s="72">
        <v>44561</v>
      </c>
    </row>
    <row r="130" spans="2:9" x14ac:dyDescent="0.25">
      <c r="G130" s="31">
        <v>0</v>
      </c>
    </row>
  </sheetData>
  <autoFilter ref="A6:K31"/>
  <mergeCells count="4">
    <mergeCell ref="A1:K1"/>
    <mergeCell ref="A2:K2"/>
    <mergeCell ref="A3:K3"/>
    <mergeCell ref="A4:K4"/>
  </mergeCells>
  <pageMargins left="0.37" right="0.23" top="0.36" bottom="0.38" header="0.31496062992126" footer="0.24"/>
  <pageSetup scale="65" orientation="landscape" r:id="rId1"/>
  <headerFooter>
    <oddFooter>&amp;RPag.&amp;P/&amp;N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workbookViewId="0">
      <pane ySplit="6" topLeftCell="A16" activePane="bottomLeft" state="frozen"/>
      <selection pane="bottomLeft" activeCell="F28" sqref="F28"/>
    </sheetView>
  </sheetViews>
  <sheetFormatPr baseColWidth="10" defaultRowHeight="15" x14ac:dyDescent="0.25"/>
  <cols>
    <col min="1" max="1" width="5.140625" style="1" customWidth="1"/>
    <col min="2" max="2" width="24.140625" style="1" bestFit="1" customWidth="1"/>
    <col min="3" max="3" width="11.42578125" style="1"/>
    <col min="4" max="4" width="12.7109375" style="22" bestFit="1" customWidth="1"/>
    <col min="5" max="5" width="25" style="1" customWidth="1"/>
    <col min="6" max="6" width="32.5703125" style="1" customWidth="1"/>
    <col min="7" max="7" width="14" style="1" customWidth="1"/>
    <col min="8" max="8" width="13.5703125" style="1" customWidth="1"/>
    <col min="9" max="9" width="10.140625" style="1" customWidth="1"/>
    <col min="10" max="10" width="11.7109375" style="1" customWidth="1"/>
    <col min="11" max="11" width="18.5703125" style="1" customWidth="1"/>
    <col min="12" max="12" width="11.42578125" style="1"/>
    <col min="13" max="13" width="16.28515625" style="1" bestFit="1" customWidth="1"/>
    <col min="14" max="17" width="10.140625" style="1" bestFit="1" customWidth="1"/>
    <col min="18" max="18" width="12.5703125" style="1" bestFit="1" customWidth="1"/>
    <col min="19" max="16384" width="11.42578125" style="1"/>
  </cols>
  <sheetData>
    <row r="1" spans="1:21" ht="16.5" x14ac:dyDescent="0.3">
      <c r="A1" s="138" t="s">
        <v>12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21" ht="20.25" x14ac:dyDescent="0.3">
      <c r="A2" s="139" t="s">
        <v>11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21" ht="16.5" x14ac:dyDescent="0.3">
      <c r="A3" s="138" t="s">
        <v>16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21" s="7" customFormat="1" x14ac:dyDescent="0.25">
      <c r="A4" s="147" t="s">
        <v>10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21" s="7" customFormat="1" ht="15.75" thickBot="1" x14ac:dyDescent="0.3">
      <c r="A5" s="30"/>
      <c r="B5" s="30"/>
      <c r="C5" s="30"/>
      <c r="D5" s="19"/>
      <c r="E5" s="30"/>
      <c r="F5" s="30"/>
      <c r="G5" s="30"/>
      <c r="H5" s="30"/>
      <c r="I5" s="30"/>
      <c r="J5" s="30"/>
      <c r="K5" s="30"/>
    </row>
    <row r="6" spans="1:21" ht="30.75" thickBot="1" x14ac:dyDescent="0.3">
      <c r="A6" s="14" t="s">
        <v>0</v>
      </c>
      <c r="B6" s="15" t="s">
        <v>13</v>
      </c>
      <c r="C6" s="15" t="s">
        <v>1</v>
      </c>
      <c r="D6" s="20" t="s">
        <v>20</v>
      </c>
      <c r="E6" s="15" t="s">
        <v>2</v>
      </c>
      <c r="F6" s="16" t="s">
        <v>3</v>
      </c>
      <c r="G6" s="17" t="s">
        <v>4</v>
      </c>
      <c r="H6" s="32" t="s">
        <v>5</v>
      </c>
      <c r="I6" s="33" t="s">
        <v>6</v>
      </c>
      <c r="J6" s="34" t="s">
        <v>7</v>
      </c>
      <c r="K6" s="18" t="s">
        <v>8</v>
      </c>
    </row>
    <row r="7" spans="1:21" ht="28.5" thickBot="1" x14ac:dyDescent="0.35">
      <c r="A7" s="8">
        <v>1</v>
      </c>
      <c r="B7" s="9" t="s">
        <v>18</v>
      </c>
      <c r="C7" s="35" t="s">
        <v>14</v>
      </c>
      <c r="D7" s="24">
        <v>44112</v>
      </c>
      <c r="E7" s="10" t="s">
        <v>17</v>
      </c>
      <c r="F7" s="10" t="s">
        <v>19</v>
      </c>
      <c r="G7" s="36">
        <v>185128.11</v>
      </c>
      <c r="H7" s="35" t="s">
        <v>15</v>
      </c>
      <c r="I7" s="37">
        <v>44196</v>
      </c>
      <c r="J7" s="39"/>
      <c r="K7" s="38"/>
      <c r="M7" s="144" t="s">
        <v>117</v>
      </c>
      <c r="N7" s="145"/>
      <c r="O7" s="145"/>
      <c r="P7" s="145"/>
      <c r="Q7" s="145"/>
      <c r="R7" s="146"/>
    </row>
    <row r="8" spans="1:21" ht="13.5" customHeight="1" thickBot="1" x14ac:dyDescent="0.35">
      <c r="A8" s="8">
        <v>2</v>
      </c>
      <c r="B8" s="11" t="s">
        <v>82</v>
      </c>
      <c r="C8" s="23" t="s">
        <v>14</v>
      </c>
      <c r="D8" s="24">
        <v>44113</v>
      </c>
      <c r="E8" s="12" t="s">
        <v>100</v>
      </c>
      <c r="F8" s="12" t="s">
        <v>89</v>
      </c>
      <c r="G8" s="13">
        <v>66906</v>
      </c>
      <c r="H8" s="23" t="s">
        <v>15</v>
      </c>
      <c r="I8" s="25">
        <v>44196</v>
      </c>
      <c r="J8" s="25"/>
      <c r="K8" s="26"/>
      <c r="M8" s="47" t="s">
        <v>116</v>
      </c>
      <c r="N8" s="47" t="s">
        <v>20</v>
      </c>
      <c r="O8"/>
      <c r="P8"/>
      <c r="Q8"/>
      <c r="R8"/>
      <c r="S8"/>
      <c r="T8"/>
      <c r="U8"/>
    </row>
    <row r="9" spans="1:21" ht="12.75" customHeight="1" thickBot="1" x14ac:dyDescent="0.35">
      <c r="A9" s="8">
        <v>3</v>
      </c>
      <c r="B9" s="11" t="s">
        <v>83</v>
      </c>
      <c r="C9" s="23" t="s">
        <v>14</v>
      </c>
      <c r="D9" s="24">
        <v>44118</v>
      </c>
      <c r="E9" s="12" t="s">
        <v>101</v>
      </c>
      <c r="F9" s="12" t="s">
        <v>90</v>
      </c>
      <c r="G9" s="13">
        <v>62828.864000000001</v>
      </c>
      <c r="H9" s="23" t="s">
        <v>15</v>
      </c>
      <c r="I9" s="25">
        <v>44561</v>
      </c>
      <c r="J9" s="25"/>
      <c r="K9" s="26"/>
      <c r="M9" s="47" t="s">
        <v>2</v>
      </c>
      <c r="N9" s="49" t="s">
        <v>113</v>
      </c>
      <c r="O9" s="49" t="s">
        <v>115</v>
      </c>
      <c r="P9" s="49" t="s">
        <v>114</v>
      </c>
      <c r="Q9" s="49" t="s">
        <v>112</v>
      </c>
      <c r="R9" s="49" t="s">
        <v>110</v>
      </c>
      <c r="S9"/>
      <c r="T9"/>
      <c r="U9"/>
    </row>
    <row r="10" spans="1:21" ht="17.25" customHeight="1" thickBot="1" x14ac:dyDescent="0.35">
      <c r="A10" s="8">
        <v>4</v>
      </c>
      <c r="B10" s="11" t="s">
        <v>84</v>
      </c>
      <c r="C10" s="23" t="s">
        <v>14</v>
      </c>
      <c r="D10" s="24">
        <v>44116</v>
      </c>
      <c r="E10" s="12" t="s">
        <v>101</v>
      </c>
      <c r="F10" s="12" t="s">
        <v>90</v>
      </c>
      <c r="G10" s="13">
        <v>62828.864000000001</v>
      </c>
      <c r="H10" s="23" t="s">
        <v>15</v>
      </c>
      <c r="I10" s="25">
        <v>44561</v>
      </c>
      <c r="J10" s="25"/>
      <c r="K10" s="26"/>
      <c r="M10" s="1" t="s">
        <v>17</v>
      </c>
      <c r="N10" s="40"/>
      <c r="O10" s="40"/>
      <c r="P10" s="40"/>
      <c r="Q10" s="40">
        <v>185128.11</v>
      </c>
      <c r="R10" s="40">
        <v>185128.11</v>
      </c>
      <c r="S10"/>
      <c r="T10"/>
      <c r="U10"/>
    </row>
    <row r="11" spans="1:21" ht="17.25" customHeight="1" thickBot="1" x14ac:dyDescent="0.35">
      <c r="A11" s="8">
        <v>5</v>
      </c>
      <c r="B11" s="11" t="s">
        <v>77</v>
      </c>
      <c r="C11" s="23" t="s">
        <v>14</v>
      </c>
      <c r="D11" s="24">
        <v>44119</v>
      </c>
      <c r="E11" s="12" t="s">
        <v>111</v>
      </c>
      <c r="F11" s="12" t="s">
        <v>91</v>
      </c>
      <c r="G11" s="13">
        <v>81774</v>
      </c>
      <c r="H11" s="23" t="s">
        <v>15</v>
      </c>
      <c r="I11" s="25">
        <v>44561</v>
      </c>
      <c r="J11" s="25"/>
      <c r="K11" s="26"/>
      <c r="M11" s="1" t="s">
        <v>111</v>
      </c>
      <c r="N11" s="40">
        <v>18500</v>
      </c>
      <c r="O11" s="40"/>
      <c r="P11" s="40">
        <v>3700</v>
      </c>
      <c r="Q11" s="40">
        <v>81774</v>
      </c>
      <c r="R11" s="40">
        <v>103974</v>
      </c>
      <c r="S11"/>
      <c r="T11"/>
      <c r="U11"/>
    </row>
    <row r="12" spans="1:21" ht="17.25" customHeight="1" thickBot="1" x14ac:dyDescent="0.35">
      <c r="A12" s="8">
        <v>6</v>
      </c>
      <c r="B12" s="11" t="s">
        <v>78</v>
      </c>
      <c r="C12" s="23" t="s">
        <v>14</v>
      </c>
      <c r="D12" s="24">
        <v>44112</v>
      </c>
      <c r="E12" s="12" t="s">
        <v>102</v>
      </c>
      <c r="F12" s="12" t="s">
        <v>92</v>
      </c>
      <c r="G12" s="13">
        <v>17781.1486</v>
      </c>
      <c r="H12" s="23" t="s">
        <v>15</v>
      </c>
      <c r="I12" s="25">
        <v>44196</v>
      </c>
      <c r="J12" s="25"/>
      <c r="K12" s="26"/>
      <c r="M12" s="1" t="s">
        <v>103</v>
      </c>
      <c r="N12" s="40"/>
      <c r="O12" s="40"/>
      <c r="P12" s="40"/>
      <c r="Q12" s="40">
        <v>13800</v>
      </c>
      <c r="R12" s="40">
        <v>13800</v>
      </c>
      <c r="S12"/>
      <c r="T12"/>
      <c r="U12"/>
    </row>
    <row r="13" spans="1:21" ht="17.25" customHeight="1" thickBot="1" x14ac:dyDescent="0.35">
      <c r="A13" s="8">
        <v>7</v>
      </c>
      <c r="B13" s="11" t="s">
        <v>79</v>
      </c>
      <c r="C13" s="23" t="s">
        <v>14</v>
      </c>
      <c r="D13" s="24">
        <v>44131</v>
      </c>
      <c r="E13" s="12" t="s">
        <v>103</v>
      </c>
      <c r="F13" s="12" t="s">
        <v>93</v>
      </c>
      <c r="G13" s="13">
        <v>4600</v>
      </c>
      <c r="H13" s="23" t="s">
        <v>15</v>
      </c>
      <c r="I13" s="25">
        <v>44196</v>
      </c>
      <c r="J13" s="25"/>
      <c r="K13" s="26"/>
      <c r="M13" s="1" t="s">
        <v>100</v>
      </c>
      <c r="N13" s="40"/>
      <c r="O13" s="40"/>
      <c r="P13" s="40"/>
      <c r="Q13" s="40">
        <v>66906</v>
      </c>
      <c r="R13" s="40">
        <v>66906</v>
      </c>
      <c r="S13"/>
      <c r="T13"/>
      <c r="U13"/>
    </row>
    <row r="14" spans="1:21" ht="17.25" customHeight="1" thickBot="1" x14ac:dyDescent="0.35">
      <c r="A14" s="8">
        <v>8</v>
      </c>
      <c r="B14" s="11" t="s">
        <v>80</v>
      </c>
      <c r="C14" s="23" t="s">
        <v>14</v>
      </c>
      <c r="D14" s="24">
        <v>44126</v>
      </c>
      <c r="E14" s="12" t="s">
        <v>103</v>
      </c>
      <c r="F14" s="12" t="s">
        <v>94</v>
      </c>
      <c r="G14" s="13">
        <v>4600</v>
      </c>
      <c r="H14" s="23" t="s">
        <v>15</v>
      </c>
      <c r="I14" s="25">
        <v>44196</v>
      </c>
      <c r="J14" s="25"/>
      <c r="K14" s="26"/>
      <c r="M14" s="1" t="s">
        <v>101</v>
      </c>
      <c r="N14" s="40"/>
      <c r="O14" s="40"/>
      <c r="P14" s="40"/>
      <c r="Q14" s="40">
        <v>125657.728</v>
      </c>
      <c r="R14" s="40">
        <v>125657.728</v>
      </c>
      <c r="S14"/>
      <c r="T14"/>
      <c r="U14"/>
    </row>
    <row r="15" spans="1:21" ht="17.25" customHeight="1" thickBot="1" x14ac:dyDescent="0.35">
      <c r="A15" s="8">
        <v>9</v>
      </c>
      <c r="B15" s="11" t="s">
        <v>81</v>
      </c>
      <c r="C15" s="23" t="s">
        <v>14</v>
      </c>
      <c r="D15" s="24">
        <v>44126</v>
      </c>
      <c r="E15" s="12" t="s">
        <v>103</v>
      </c>
      <c r="F15" s="12" t="s">
        <v>95</v>
      </c>
      <c r="G15" s="13">
        <v>4600</v>
      </c>
      <c r="H15" s="23" t="s">
        <v>15</v>
      </c>
      <c r="I15" s="25">
        <v>44196</v>
      </c>
      <c r="J15" s="25"/>
      <c r="K15" s="26"/>
      <c r="M15" s="1" t="s">
        <v>104</v>
      </c>
      <c r="N15" s="40">
        <v>8650</v>
      </c>
      <c r="O15" s="40">
        <v>21625</v>
      </c>
      <c r="P15" s="40"/>
      <c r="Q15" s="40"/>
      <c r="R15" s="40">
        <v>30275</v>
      </c>
      <c r="S15"/>
      <c r="T15"/>
      <c r="U15"/>
    </row>
    <row r="16" spans="1:21" ht="17.25" customHeight="1" thickBot="1" x14ac:dyDescent="0.35">
      <c r="A16" s="8">
        <v>10</v>
      </c>
      <c r="B16" s="11" t="s">
        <v>85</v>
      </c>
      <c r="C16" s="23" t="s">
        <v>14</v>
      </c>
      <c r="D16" s="24">
        <v>43952</v>
      </c>
      <c r="E16" s="12" t="s">
        <v>104</v>
      </c>
      <c r="F16" s="12" t="s">
        <v>96</v>
      </c>
      <c r="G16" s="13">
        <v>8650</v>
      </c>
      <c r="H16" s="23" t="s">
        <v>15</v>
      </c>
      <c r="I16" s="25">
        <v>44196</v>
      </c>
      <c r="J16" s="25"/>
      <c r="K16" s="26"/>
      <c r="M16" s="1" t="s">
        <v>108</v>
      </c>
      <c r="N16" s="40"/>
      <c r="O16" s="40"/>
      <c r="P16" s="40"/>
      <c r="Q16" s="40">
        <v>86140</v>
      </c>
      <c r="R16" s="40">
        <v>86140</v>
      </c>
      <c r="S16"/>
      <c r="T16"/>
      <c r="U16"/>
    </row>
    <row r="17" spans="1:21" ht="17.25" customHeight="1" thickBot="1" x14ac:dyDescent="0.35">
      <c r="A17" s="8">
        <v>11</v>
      </c>
      <c r="B17" s="11" t="s">
        <v>86</v>
      </c>
      <c r="C17" s="23" t="s">
        <v>14</v>
      </c>
      <c r="D17" s="24">
        <v>43984</v>
      </c>
      <c r="E17" s="12" t="s">
        <v>104</v>
      </c>
      <c r="F17" s="12" t="s">
        <v>97</v>
      </c>
      <c r="G17" s="13">
        <v>21625</v>
      </c>
      <c r="H17" s="23" t="s">
        <v>15</v>
      </c>
      <c r="I17" s="25">
        <v>44196</v>
      </c>
      <c r="J17" s="25"/>
      <c r="K17" s="26"/>
      <c r="M17" s="1" t="s">
        <v>102</v>
      </c>
      <c r="N17" s="40"/>
      <c r="O17" s="40"/>
      <c r="P17" s="40"/>
      <c r="Q17" s="40">
        <v>17781.1486</v>
      </c>
      <c r="R17" s="40">
        <v>17781.1486</v>
      </c>
      <c r="S17"/>
      <c r="T17"/>
      <c r="U17"/>
    </row>
    <row r="18" spans="1:21" ht="17.25" customHeight="1" thickBot="1" x14ac:dyDescent="0.35">
      <c r="A18" s="8">
        <v>12</v>
      </c>
      <c r="B18" s="11" t="s">
        <v>87</v>
      </c>
      <c r="C18" s="23" t="s">
        <v>14</v>
      </c>
      <c r="D18" s="24">
        <v>43952</v>
      </c>
      <c r="E18" s="12" t="s">
        <v>105</v>
      </c>
      <c r="F18" s="12" t="s">
        <v>98</v>
      </c>
      <c r="G18" s="13">
        <v>18500</v>
      </c>
      <c r="H18" s="23" t="s">
        <v>15</v>
      </c>
      <c r="I18" s="25">
        <v>44561</v>
      </c>
      <c r="J18" s="25"/>
      <c r="K18" s="26"/>
      <c r="M18" s="1" t="s">
        <v>110</v>
      </c>
      <c r="N18" s="40">
        <v>27150</v>
      </c>
      <c r="O18" s="40">
        <v>21625</v>
      </c>
      <c r="P18" s="40">
        <v>3700</v>
      </c>
      <c r="Q18" s="40">
        <v>577186.98659999995</v>
      </c>
      <c r="R18" s="40">
        <v>629661.98659999995</v>
      </c>
      <c r="S18"/>
      <c r="T18"/>
      <c r="U18"/>
    </row>
    <row r="19" spans="1:21" ht="42" thickBot="1" x14ac:dyDescent="0.35">
      <c r="A19" s="8">
        <v>13</v>
      </c>
      <c r="B19" s="11" t="s">
        <v>88</v>
      </c>
      <c r="C19" s="23" t="s">
        <v>14</v>
      </c>
      <c r="D19" s="24">
        <v>44046</v>
      </c>
      <c r="E19" s="12" t="s">
        <v>105</v>
      </c>
      <c r="F19" s="12" t="s">
        <v>99</v>
      </c>
      <c r="G19" s="13">
        <v>3700</v>
      </c>
      <c r="H19" s="23" t="s">
        <v>15</v>
      </c>
      <c r="I19" s="25">
        <v>44561</v>
      </c>
      <c r="J19" s="25"/>
      <c r="K19" s="26"/>
      <c r="M19"/>
      <c r="N19"/>
      <c r="O19"/>
      <c r="P19"/>
      <c r="Q19"/>
      <c r="R19"/>
      <c r="S19"/>
      <c r="T19"/>
      <c r="U19"/>
    </row>
    <row r="20" spans="1:21" ht="27.75" x14ac:dyDescent="0.3">
      <c r="A20" s="8">
        <v>14</v>
      </c>
      <c r="B20" s="11" t="s">
        <v>107</v>
      </c>
      <c r="C20" s="23" t="s">
        <v>14</v>
      </c>
      <c r="D20" s="24">
        <v>44132</v>
      </c>
      <c r="E20" s="12" t="s">
        <v>108</v>
      </c>
      <c r="F20" s="12" t="s">
        <v>109</v>
      </c>
      <c r="G20" s="13">
        <v>86140</v>
      </c>
      <c r="H20" s="23" t="s">
        <v>15</v>
      </c>
      <c r="I20" s="25">
        <v>44561</v>
      </c>
      <c r="J20" s="25"/>
      <c r="K20" s="26"/>
      <c r="M20"/>
      <c r="N20"/>
      <c r="O20"/>
      <c r="P20"/>
      <c r="Q20"/>
      <c r="R20"/>
      <c r="S20"/>
      <c r="T20"/>
      <c r="U20"/>
    </row>
    <row r="21" spans="1:21" ht="15.75" thickBot="1" x14ac:dyDescent="0.3">
      <c r="B21" s="2"/>
      <c r="C21" s="2"/>
      <c r="D21" s="21"/>
      <c r="E21" s="3"/>
      <c r="F21" s="27" t="s">
        <v>9</v>
      </c>
      <c r="G21" s="28">
        <f>SUM(G7:G20)</f>
        <v>629661.98659999995</v>
      </c>
      <c r="H21" s="46">
        <f>+G21/G50</f>
        <v>0.61214923513745034</v>
      </c>
      <c r="I21" s="4"/>
      <c r="J21" s="5"/>
      <c r="K21" s="6"/>
      <c r="M21"/>
      <c r="N21"/>
      <c r="O21"/>
      <c r="P21"/>
      <c r="Q21"/>
      <c r="R21"/>
      <c r="S21"/>
      <c r="T21"/>
      <c r="U21"/>
    </row>
    <row r="22" spans="1:21" x14ac:dyDescent="0.25">
      <c r="M22"/>
      <c r="N22"/>
      <c r="O22"/>
      <c r="P22"/>
      <c r="Q22"/>
      <c r="R22"/>
      <c r="S22"/>
      <c r="T22"/>
      <c r="U22"/>
    </row>
    <row r="23" spans="1:21" x14ac:dyDescent="0.25">
      <c r="M23"/>
      <c r="N23"/>
      <c r="O23"/>
      <c r="P23"/>
      <c r="Q23"/>
      <c r="R23"/>
      <c r="S23"/>
      <c r="T23"/>
      <c r="U23"/>
    </row>
    <row r="24" spans="1:21" x14ac:dyDescent="0.25">
      <c r="M24"/>
      <c r="N24"/>
      <c r="O24"/>
      <c r="P24"/>
      <c r="Q24"/>
      <c r="R24"/>
      <c r="S24"/>
      <c r="T24"/>
      <c r="U24"/>
    </row>
    <row r="25" spans="1:21" ht="15.75" thickBot="1" x14ac:dyDescent="0.3">
      <c r="M25"/>
      <c r="N25"/>
      <c r="O25"/>
      <c r="P25"/>
      <c r="Q25"/>
      <c r="R25"/>
      <c r="S25"/>
      <c r="T25"/>
      <c r="U25"/>
    </row>
    <row r="26" spans="1:21" ht="30.75" thickBot="1" x14ac:dyDescent="0.3">
      <c r="A26" s="14" t="s">
        <v>0</v>
      </c>
      <c r="B26" s="15" t="s">
        <v>13</v>
      </c>
      <c r="C26" s="15" t="s">
        <v>1</v>
      </c>
      <c r="D26" s="20" t="s">
        <v>20</v>
      </c>
      <c r="E26" s="15" t="s">
        <v>2</v>
      </c>
      <c r="F26" s="16" t="s">
        <v>3</v>
      </c>
      <c r="G26" s="17" t="s">
        <v>4</v>
      </c>
      <c r="H26" s="32" t="s">
        <v>5</v>
      </c>
      <c r="I26" s="33" t="s">
        <v>6</v>
      </c>
      <c r="J26" s="34" t="s">
        <v>7</v>
      </c>
      <c r="K26" s="18" t="s">
        <v>8</v>
      </c>
      <c r="M26" s="144" t="s">
        <v>122</v>
      </c>
      <c r="N26" s="145"/>
      <c r="O26" s="145"/>
      <c r="P26" s="145"/>
      <c r="Q26" s="145"/>
      <c r="R26" s="146"/>
      <c r="S26"/>
      <c r="T26"/>
      <c r="U26"/>
    </row>
    <row r="27" spans="1:21" x14ac:dyDescent="0.25">
      <c r="A27" s="41">
        <v>2</v>
      </c>
      <c r="B27" s="41" t="s">
        <v>21</v>
      </c>
      <c r="C27" s="41" t="s">
        <v>14</v>
      </c>
      <c r="D27" s="42">
        <v>43432</v>
      </c>
      <c r="E27" s="41" t="s">
        <v>49</v>
      </c>
      <c r="F27" s="41" t="s">
        <v>50</v>
      </c>
      <c r="G27" s="29">
        <v>39273</v>
      </c>
      <c r="H27" s="41" t="s">
        <v>15</v>
      </c>
      <c r="I27" s="43">
        <v>43830</v>
      </c>
      <c r="J27" s="41"/>
      <c r="K27" s="41"/>
      <c r="M27" s="47" t="s">
        <v>116</v>
      </c>
      <c r="N27" s="47" t="s">
        <v>20</v>
      </c>
      <c r="O27"/>
      <c r="P27"/>
      <c r="Q27"/>
      <c r="R27"/>
      <c r="S27"/>
      <c r="T27"/>
      <c r="U27"/>
    </row>
    <row r="28" spans="1:21" x14ac:dyDescent="0.25">
      <c r="A28" s="41">
        <v>3</v>
      </c>
      <c r="B28" s="41" t="s">
        <v>22</v>
      </c>
      <c r="C28" s="41" t="s">
        <v>14</v>
      </c>
      <c r="D28" s="42">
        <v>43462</v>
      </c>
      <c r="E28" s="41" t="s">
        <v>49</v>
      </c>
      <c r="F28" s="41" t="s">
        <v>52</v>
      </c>
      <c r="G28" s="29">
        <v>20670</v>
      </c>
      <c r="H28" s="41" t="s">
        <v>15</v>
      </c>
      <c r="I28" s="43">
        <v>43830</v>
      </c>
      <c r="J28" s="41"/>
      <c r="K28" s="41"/>
      <c r="M28" s="47" t="s">
        <v>2</v>
      </c>
      <c r="N28" s="48" t="s">
        <v>120</v>
      </c>
      <c r="O28" s="48" t="s">
        <v>121</v>
      </c>
      <c r="P28" s="48" t="s">
        <v>118</v>
      </c>
      <c r="Q28" s="48" t="s">
        <v>119</v>
      </c>
      <c r="R28" s="1" t="s">
        <v>110</v>
      </c>
      <c r="S28"/>
      <c r="T28"/>
      <c r="U28"/>
    </row>
    <row r="29" spans="1:21" x14ac:dyDescent="0.25">
      <c r="A29" s="41">
        <v>4</v>
      </c>
      <c r="B29" s="41" t="s">
        <v>23</v>
      </c>
      <c r="C29" s="41" t="s">
        <v>14</v>
      </c>
      <c r="D29" s="42">
        <v>43493</v>
      </c>
      <c r="E29" s="41" t="s">
        <v>49</v>
      </c>
      <c r="F29" s="41" t="s">
        <v>53</v>
      </c>
      <c r="G29" s="29">
        <v>21570.25</v>
      </c>
      <c r="H29" s="41" t="s">
        <v>15</v>
      </c>
      <c r="I29" s="43">
        <v>43830</v>
      </c>
      <c r="J29" s="41"/>
      <c r="K29" s="41"/>
      <c r="M29" s="1" t="s">
        <v>49</v>
      </c>
      <c r="N29" s="40"/>
      <c r="O29" s="40"/>
      <c r="P29" s="40">
        <v>59943</v>
      </c>
      <c r="Q29" s="40">
        <v>275428.64419999998</v>
      </c>
      <c r="R29" s="40">
        <v>335371.64419999998</v>
      </c>
      <c r="S29"/>
      <c r="T29"/>
      <c r="U29"/>
    </row>
    <row r="30" spans="1:21" ht="15.75" x14ac:dyDescent="0.25">
      <c r="A30" s="41">
        <v>5</v>
      </c>
      <c r="B30" s="44" t="s">
        <v>24</v>
      </c>
      <c r="C30" s="44" t="s">
        <v>14</v>
      </c>
      <c r="D30" s="42">
        <v>43524</v>
      </c>
      <c r="E30" s="43" t="s">
        <v>49</v>
      </c>
      <c r="F30" s="29" t="s">
        <v>54</v>
      </c>
      <c r="G30" s="29">
        <v>22428.809600000001</v>
      </c>
      <c r="H30" s="41" t="s">
        <v>15</v>
      </c>
      <c r="I30" s="43">
        <v>43830</v>
      </c>
      <c r="J30" s="41"/>
      <c r="K30" s="41"/>
      <c r="M30" s="1" t="s">
        <v>72</v>
      </c>
      <c r="N30" s="40">
        <v>3700</v>
      </c>
      <c r="O30" s="40">
        <v>3700</v>
      </c>
      <c r="P30" s="40">
        <v>3700</v>
      </c>
      <c r="Q30" s="40">
        <v>22200</v>
      </c>
      <c r="R30" s="40">
        <v>33300</v>
      </c>
    </row>
    <row r="31" spans="1:21" ht="15.75" x14ac:dyDescent="0.25">
      <c r="A31" s="41">
        <v>6</v>
      </c>
      <c r="B31" s="44" t="s">
        <v>25</v>
      </c>
      <c r="C31" s="44" t="s">
        <v>14</v>
      </c>
      <c r="D31" s="42">
        <v>43552</v>
      </c>
      <c r="E31" s="43" t="s">
        <v>49</v>
      </c>
      <c r="F31" s="29" t="s">
        <v>55</v>
      </c>
      <c r="G31" s="29">
        <v>25830.295399999999</v>
      </c>
      <c r="H31" s="41" t="s">
        <v>15</v>
      </c>
      <c r="I31" s="43">
        <v>43830</v>
      </c>
      <c r="J31" s="41"/>
      <c r="K31" s="41"/>
      <c r="M31" s="1" t="s">
        <v>66</v>
      </c>
      <c r="N31" s="40"/>
      <c r="O31" s="40"/>
      <c r="P31" s="40"/>
      <c r="Q31" s="40">
        <v>30275</v>
      </c>
      <c r="R31" s="40">
        <v>30275</v>
      </c>
    </row>
    <row r="32" spans="1:21" ht="15.75" x14ac:dyDescent="0.25">
      <c r="A32" s="41">
        <v>7</v>
      </c>
      <c r="B32" s="44" t="s">
        <v>26</v>
      </c>
      <c r="C32" s="44" t="s">
        <v>14</v>
      </c>
      <c r="D32" s="42">
        <v>43583</v>
      </c>
      <c r="E32" s="43" t="s">
        <v>49</v>
      </c>
      <c r="F32" s="29" t="s">
        <v>56</v>
      </c>
      <c r="G32" s="29">
        <v>21868.297599999998</v>
      </c>
      <c r="H32" s="41" t="s">
        <v>15</v>
      </c>
      <c r="I32" s="43">
        <v>43830</v>
      </c>
      <c r="J32" s="41"/>
      <c r="K32" s="41"/>
      <c r="M32" s="1" t="s">
        <v>110</v>
      </c>
      <c r="N32" s="40">
        <v>3700</v>
      </c>
      <c r="O32" s="40">
        <v>3700</v>
      </c>
      <c r="P32" s="40">
        <v>63643</v>
      </c>
      <c r="Q32" s="40">
        <v>327903.64419999998</v>
      </c>
      <c r="R32" s="40">
        <v>398946.64419999998</v>
      </c>
    </row>
    <row r="33" spans="1:15" x14ac:dyDescent="0.25">
      <c r="A33" s="41">
        <v>8</v>
      </c>
      <c r="B33" s="41" t="s">
        <v>27</v>
      </c>
      <c r="C33" s="41" t="s">
        <v>14</v>
      </c>
      <c r="D33" s="42">
        <v>43613</v>
      </c>
      <c r="E33" s="43" t="s">
        <v>49</v>
      </c>
      <c r="F33" s="29" t="s">
        <v>57</v>
      </c>
      <c r="G33" s="29">
        <v>22170.95</v>
      </c>
      <c r="H33" s="41" t="s">
        <v>15</v>
      </c>
      <c r="I33" s="43">
        <v>43830</v>
      </c>
      <c r="J33" s="41"/>
      <c r="K33" s="41"/>
      <c r="M33"/>
      <c r="N33"/>
      <c r="O33"/>
    </row>
    <row r="34" spans="1:15" x14ac:dyDescent="0.25">
      <c r="A34" s="41">
        <v>9</v>
      </c>
      <c r="B34" s="41" t="s">
        <v>28</v>
      </c>
      <c r="C34" s="41" t="s">
        <v>14</v>
      </c>
      <c r="D34" s="42">
        <v>43644</v>
      </c>
      <c r="E34" s="43" t="s">
        <v>49</v>
      </c>
      <c r="F34" s="29" t="s">
        <v>58</v>
      </c>
      <c r="G34" s="29">
        <v>22557.065599999998</v>
      </c>
      <c r="H34" s="41" t="s">
        <v>15</v>
      </c>
      <c r="I34" s="43">
        <v>43830</v>
      </c>
      <c r="J34" s="41"/>
      <c r="K34" s="41"/>
      <c r="M34"/>
      <c r="N34"/>
      <c r="O34"/>
    </row>
    <row r="35" spans="1:15" x14ac:dyDescent="0.25">
      <c r="A35" s="41">
        <v>10</v>
      </c>
      <c r="B35" s="41" t="s">
        <v>29</v>
      </c>
      <c r="C35" s="41" t="s">
        <v>14</v>
      </c>
      <c r="D35" s="42">
        <v>43674</v>
      </c>
      <c r="E35" s="43" t="s">
        <v>49</v>
      </c>
      <c r="F35" s="29" t="s">
        <v>59</v>
      </c>
      <c r="G35" s="29">
        <v>23156.860800000002</v>
      </c>
      <c r="H35" s="41" t="s">
        <v>15</v>
      </c>
      <c r="I35" s="43">
        <v>43830</v>
      </c>
      <c r="J35" s="41"/>
      <c r="K35" s="41"/>
      <c r="M35"/>
      <c r="N35"/>
      <c r="O35"/>
    </row>
    <row r="36" spans="1:15" x14ac:dyDescent="0.25">
      <c r="A36" s="41">
        <v>11</v>
      </c>
      <c r="B36" s="41" t="s">
        <v>30</v>
      </c>
      <c r="C36" s="41" t="s">
        <v>14</v>
      </c>
      <c r="D36" s="42">
        <v>43705</v>
      </c>
      <c r="E36" s="43" t="s">
        <v>49</v>
      </c>
      <c r="F36" s="29" t="s">
        <v>60</v>
      </c>
      <c r="G36" s="29">
        <v>23464.4064</v>
      </c>
      <c r="H36" s="41" t="s">
        <v>15</v>
      </c>
      <c r="I36" s="43">
        <v>43830</v>
      </c>
      <c r="J36" s="41"/>
      <c r="K36" s="41"/>
      <c r="M36"/>
      <c r="N36"/>
      <c r="O36"/>
    </row>
    <row r="37" spans="1:15" x14ac:dyDescent="0.25">
      <c r="A37" s="41">
        <v>12</v>
      </c>
      <c r="B37" s="41" t="s">
        <v>31</v>
      </c>
      <c r="C37" s="41" t="s">
        <v>14</v>
      </c>
      <c r="D37" s="42">
        <v>43736</v>
      </c>
      <c r="E37" s="43" t="s">
        <v>49</v>
      </c>
      <c r="F37" s="29" t="s">
        <v>61</v>
      </c>
      <c r="G37" s="29">
        <v>22190.127999999997</v>
      </c>
      <c r="H37" s="41" t="s">
        <v>15</v>
      </c>
      <c r="I37" s="43">
        <v>43830</v>
      </c>
      <c r="J37" s="41"/>
      <c r="K37" s="41"/>
      <c r="M37"/>
      <c r="N37"/>
      <c r="O37"/>
    </row>
    <row r="38" spans="1:15" x14ac:dyDescent="0.25">
      <c r="A38" s="41">
        <v>13</v>
      </c>
      <c r="B38" s="41" t="s">
        <v>32</v>
      </c>
      <c r="C38" s="41" t="s">
        <v>14</v>
      </c>
      <c r="D38" s="42">
        <v>43766</v>
      </c>
      <c r="E38" s="43" t="s">
        <v>49</v>
      </c>
      <c r="F38" s="29" t="s">
        <v>62</v>
      </c>
      <c r="G38" s="29">
        <v>22796.617599999998</v>
      </c>
      <c r="H38" s="41" t="s">
        <v>15</v>
      </c>
      <c r="I38" s="43">
        <v>44196</v>
      </c>
      <c r="J38" s="41"/>
      <c r="K38" s="41"/>
      <c r="M38"/>
      <c r="N38"/>
      <c r="O38"/>
    </row>
    <row r="39" spans="1:15" x14ac:dyDescent="0.25">
      <c r="A39" s="41">
        <v>14</v>
      </c>
      <c r="B39" s="41" t="s">
        <v>33</v>
      </c>
      <c r="C39" s="41" t="s">
        <v>14</v>
      </c>
      <c r="D39" s="42">
        <v>43797</v>
      </c>
      <c r="E39" s="43" t="s">
        <v>49</v>
      </c>
      <c r="F39" s="29" t="s">
        <v>51</v>
      </c>
      <c r="G39" s="29">
        <v>23403.107199999999</v>
      </c>
      <c r="H39" s="41" t="s">
        <v>15</v>
      </c>
      <c r="I39" s="43">
        <v>44196</v>
      </c>
      <c r="J39" s="41"/>
      <c r="K39" s="41"/>
      <c r="M39"/>
      <c r="N39"/>
      <c r="O39"/>
    </row>
    <row r="40" spans="1:15" x14ac:dyDescent="0.25">
      <c r="A40" s="41">
        <v>15</v>
      </c>
      <c r="B40" s="41" t="s">
        <v>34</v>
      </c>
      <c r="C40" s="41" t="s">
        <v>14</v>
      </c>
      <c r="D40" s="42">
        <v>43827</v>
      </c>
      <c r="E40" s="43" t="s">
        <v>49</v>
      </c>
      <c r="F40" s="29" t="s">
        <v>63</v>
      </c>
      <c r="G40" s="29">
        <v>23991.856</v>
      </c>
      <c r="H40" s="41" t="s">
        <v>15</v>
      </c>
      <c r="I40" s="43">
        <v>44196</v>
      </c>
      <c r="J40" s="41"/>
      <c r="K40" s="41"/>
      <c r="M40"/>
      <c r="N40"/>
      <c r="O40"/>
    </row>
    <row r="41" spans="1:15" x14ac:dyDescent="0.25">
      <c r="A41" s="41">
        <v>16</v>
      </c>
      <c r="B41" s="41" t="s">
        <v>64</v>
      </c>
      <c r="C41" s="41" t="s">
        <v>14</v>
      </c>
      <c r="D41" s="42">
        <v>43586</v>
      </c>
      <c r="E41" s="43" t="s">
        <v>66</v>
      </c>
      <c r="F41" s="29" t="s">
        <v>73</v>
      </c>
      <c r="G41" s="29">
        <v>8650</v>
      </c>
      <c r="H41" s="41" t="s">
        <v>15</v>
      </c>
      <c r="I41" s="43">
        <v>43830</v>
      </c>
      <c r="J41" s="41"/>
      <c r="K41" s="41"/>
      <c r="M41"/>
      <c r="N41"/>
      <c r="O41"/>
    </row>
    <row r="42" spans="1:15" x14ac:dyDescent="0.25">
      <c r="A42" s="41">
        <v>17</v>
      </c>
      <c r="B42" s="41" t="s">
        <v>65</v>
      </c>
      <c r="C42" s="41" t="s">
        <v>14</v>
      </c>
      <c r="D42" s="42">
        <v>43617</v>
      </c>
      <c r="E42" s="43" t="s">
        <v>66</v>
      </c>
      <c r="F42" s="29" t="s">
        <v>74</v>
      </c>
      <c r="G42" s="29">
        <v>21625</v>
      </c>
      <c r="H42" s="41" t="s">
        <v>15</v>
      </c>
      <c r="I42" s="43">
        <v>43830</v>
      </c>
      <c r="J42" s="41"/>
      <c r="K42" s="41"/>
      <c r="M42"/>
      <c r="N42"/>
      <c r="O42"/>
    </row>
    <row r="43" spans="1:15" x14ac:dyDescent="0.25">
      <c r="A43" s="41">
        <v>18</v>
      </c>
      <c r="B43" s="41" t="s">
        <v>67</v>
      </c>
      <c r="C43" s="41" t="s">
        <v>14</v>
      </c>
      <c r="D43" s="42">
        <v>43586</v>
      </c>
      <c r="E43" s="43" t="s">
        <v>72</v>
      </c>
      <c r="F43" s="41" t="s">
        <v>75</v>
      </c>
      <c r="G43" s="29">
        <v>18500</v>
      </c>
      <c r="H43" s="41" t="s">
        <v>15</v>
      </c>
      <c r="I43" s="43">
        <v>43830</v>
      </c>
      <c r="J43" s="41"/>
      <c r="K43" s="41"/>
      <c r="M43"/>
      <c r="N43"/>
      <c r="O43"/>
    </row>
    <row r="44" spans="1:15" x14ac:dyDescent="0.25">
      <c r="A44" s="41">
        <v>19</v>
      </c>
      <c r="B44" s="41" t="s">
        <v>68</v>
      </c>
      <c r="C44" s="41" t="s">
        <v>14</v>
      </c>
      <c r="D44" s="42">
        <v>42220</v>
      </c>
      <c r="E44" s="41" t="s">
        <v>72</v>
      </c>
      <c r="F44" s="41" t="s">
        <v>76</v>
      </c>
      <c r="G44" s="29">
        <v>3700</v>
      </c>
      <c r="H44" s="41" t="s">
        <v>15</v>
      </c>
      <c r="I44" s="43">
        <v>43830</v>
      </c>
      <c r="J44" s="41"/>
      <c r="K44" s="41"/>
      <c r="M44"/>
      <c r="N44"/>
      <c r="O44"/>
    </row>
    <row r="45" spans="1:15" x14ac:dyDescent="0.25">
      <c r="A45" s="41">
        <v>20</v>
      </c>
      <c r="B45" s="41" t="s">
        <v>69</v>
      </c>
      <c r="C45" s="41" t="s">
        <v>14</v>
      </c>
      <c r="D45" s="42">
        <v>42949</v>
      </c>
      <c r="E45" s="41" t="s">
        <v>72</v>
      </c>
      <c r="F45" s="41" t="s">
        <v>76</v>
      </c>
      <c r="G45" s="29">
        <v>3700</v>
      </c>
      <c r="H45" s="41" t="s">
        <v>15</v>
      </c>
      <c r="I45" s="43">
        <v>43830</v>
      </c>
      <c r="J45" s="41"/>
      <c r="K45" s="41"/>
      <c r="M45"/>
      <c r="N45"/>
      <c r="O45"/>
    </row>
    <row r="46" spans="1:15" x14ac:dyDescent="0.25">
      <c r="A46" s="41">
        <v>21</v>
      </c>
      <c r="B46" s="41" t="s">
        <v>70</v>
      </c>
      <c r="C46" s="41" t="s">
        <v>14</v>
      </c>
      <c r="D46" s="42">
        <v>43313</v>
      </c>
      <c r="E46" s="41" t="s">
        <v>72</v>
      </c>
      <c r="F46" s="41" t="s">
        <v>76</v>
      </c>
      <c r="G46" s="29">
        <v>3700</v>
      </c>
      <c r="H46" s="41" t="s">
        <v>15</v>
      </c>
      <c r="I46" s="43">
        <v>43830</v>
      </c>
      <c r="J46" s="41"/>
      <c r="K46" s="41"/>
      <c r="M46"/>
      <c r="N46"/>
      <c r="O46"/>
    </row>
    <row r="47" spans="1:15" x14ac:dyDescent="0.25">
      <c r="A47" s="41">
        <v>22</v>
      </c>
      <c r="B47" s="41" t="s">
        <v>71</v>
      </c>
      <c r="C47" s="41" t="s">
        <v>14</v>
      </c>
      <c r="D47" s="42">
        <v>43682</v>
      </c>
      <c r="E47" s="41" t="s">
        <v>72</v>
      </c>
      <c r="F47" s="41" t="s">
        <v>76</v>
      </c>
      <c r="G47" s="29">
        <v>3700</v>
      </c>
      <c r="H47" s="41" t="s">
        <v>15</v>
      </c>
      <c r="I47" s="43">
        <v>44196</v>
      </c>
      <c r="J47" s="41"/>
      <c r="K47" s="41"/>
      <c r="M47"/>
      <c r="N47"/>
      <c r="O47"/>
    </row>
    <row r="48" spans="1:15" ht="15.75" thickBot="1" x14ac:dyDescent="0.3">
      <c r="F48" s="27" t="s">
        <v>9</v>
      </c>
      <c r="G48" s="28">
        <f>SUM(G27:G47)</f>
        <v>398946.64419999998</v>
      </c>
      <c r="H48" s="45">
        <f>+G48/G50</f>
        <v>0.38785076486254971</v>
      </c>
      <c r="M48"/>
      <c r="N48"/>
      <c r="O48"/>
    </row>
    <row r="49" spans="2:15" x14ac:dyDescent="0.25">
      <c r="M49"/>
      <c r="N49"/>
      <c r="O49"/>
    </row>
    <row r="50" spans="2:15" x14ac:dyDescent="0.25">
      <c r="G50" s="40">
        <f>+G48+G21</f>
        <v>1028608.6307999999</v>
      </c>
      <c r="M50"/>
      <c r="N50"/>
      <c r="O50"/>
    </row>
    <row r="51" spans="2:15" x14ac:dyDescent="0.25">
      <c r="M51"/>
      <c r="N51"/>
      <c r="O51"/>
    </row>
    <row r="52" spans="2:15" x14ac:dyDescent="0.25">
      <c r="M52"/>
      <c r="N52"/>
      <c r="O52"/>
    </row>
    <row r="53" spans="2:15" x14ac:dyDescent="0.25">
      <c r="B53" s="1" t="s">
        <v>106</v>
      </c>
      <c r="M53"/>
      <c r="N53"/>
      <c r="O53"/>
    </row>
  </sheetData>
  <autoFilter ref="A6:K21"/>
  <mergeCells count="6">
    <mergeCell ref="M26:R26"/>
    <mergeCell ref="A1:K1"/>
    <mergeCell ref="A2:K2"/>
    <mergeCell ref="A3:K3"/>
    <mergeCell ref="A4:K4"/>
    <mergeCell ref="M7:R7"/>
  </mergeCells>
  <pageMargins left="1" right="0.23" top="0.36" bottom="0.57999999999999996" header="0.31496062992126" footer="0.31496062992126"/>
  <pageSetup scale="65" orientation="landscape" r:id="rId3"/>
  <headerFooter>
    <oddFooter>&amp;RPag.&amp;P/&amp;N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CUENTAS POR PAGAR</vt:lpstr>
      <vt:lpstr>RELACION DE CUENTAS SUPLIDORES</vt:lpstr>
      <vt:lpstr>Hoja4</vt:lpstr>
      <vt:lpstr>CUENTAS POR PAGAR (2)</vt:lpstr>
      <vt:lpstr>Hoja1 (2)</vt:lpstr>
      <vt:lpstr>'CUENTAS POR PAGAR'!Títulos_a_imprimir</vt:lpstr>
      <vt:lpstr>'CUENTAS POR PAGAR (2)'!Títulos_a_imprimir</vt:lpstr>
      <vt:lpstr>'Hoja1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mones</dc:creator>
  <cp:lastModifiedBy>Mercedes Veras</cp:lastModifiedBy>
  <cp:lastPrinted>2022-01-04T12:46:56Z</cp:lastPrinted>
  <dcterms:created xsi:type="dcterms:W3CDTF">2018-12-04T19:41:29Z</dcterms:created>
  <dcterms:modified xsi:type="dcterms:W3CDTF">2022-01-04T16:36:56Z</dcterms:modified>
</cp:coreProperties>
</file>