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ercedesveras\Desktop\"/>
    </mc:Choice>
  </mc:AlternateContent>
  <bookViews>
    <workbookView xWindow="-120" yWindow="-120" windowWidth="20730" windowHeight="11160"/>
  </bookViews>
  <sheets>
    <sheet name="DIPP" sheetId="3" r:id="rId1"/>
  </sheets>
  <definedNames>
    <definedName name="_xlnm.Print_Titles" localSheetId="0">DIPP!$2:$2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9" i="3" l="1"/>
  <c r="G3" i="3" l="1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H116" i="3" s="1"/>
  <c r="G117" i="3"/>
  <c r="H117" i="3" s="1"/>
  <c r="G118" i="3"/>
  <c r="H118" i="3" s="1"/>
  <c r="G119" i="3"/>
  <c r="H119" i="3" s="1"/>
  <c r="G120" i="3"/>
  <c r="H120" i="3" s="1"/>
  <c r="G121" i="3"/>
  <c r="H121" i="3" s="1"/>
  <c r="G122" i="3"/>
  <c r="H122" i="3" s="1"/>
  <c r="G123" i="3"/>
  <c r="H123" i="3" s="1"/>
  <c r="G124" i="3"/>
  <c r="H124" i="3" s="1"/>
  <c r="G125" i="3"/>
  <c r="H125" i="3" s="1"/>
  <c r="G126" i="3"/>
  <c r="H126" i="3" s="1"/>
  <c r="G127" i="3"/>
  <c r="H127" i="3" s="1"/>
  <c r="G128" i="3"/>
  <c r="H128" i="3" s="1"/>
  <c r="G129" i="3"/>
  <c r="H129" i="3" s="1"/>
  <c r="G130" i="3"/>
  <c r="H130" i="3" s="1"/>
  <c r="G131" i="3"/>
  <c r="H131" i="3" s="1"/>
  <c r="G132" i="3"/>
  <c r="H132" i="3" s="1"/>
  <c r="G133" i="3"/>
  <c r="H133" i="3" s="1"/>
  <c r="G134" i="3"/>
  <c r="H134" i="3" s="1"/>
  <c r="G135" i="3"/>
  <c r="H135" i="3" s="1"/>
  <c r="G136" i="3"/>
  <c r="H136" i="3" s="1"/>
  <c r="G137" i="3"/>
  <c r="H137" i="3" s="1"/>
  <c r="G138" i="3"/>
  <c r="H138" i="3" s="1"/>
  <c r="G139" i="3"/>
  <c r="H139" i="3" s="1"/>
  <c r="G140" i="3"/>
  <c r="H140" i="3" s="1"/>
  <c r="G141" i="3"/>
  <c r="H141" i="3" s="1"/>
  <c r="G142" i="3"/>
  <c r="H142" i="3" s="1"/>
  <c r="G143" i="3"/>
  <c r="H143" i="3" s="1"/>
  <c r="G144" i="3"/>
  <c r="H144" i="3" s="1"/>
  <c r="G145" i="3"/>
  <c r="H145" i="3" s="1"/>
  <c r="G146" i="3"/>
  <c r="H146" i="3" s="1"/>
  <c r="G147" i="3"/>
  <c r="H147" i="3" s="1"/>
  <c r="G148" i="3"/>
  <c r="G149" i="3"/>
  <c r="H149" i="3" s="1"/>
  <c r="G150" i="3"/>
  <c r="H150" i="3" s="1"/>
  <c r="G151" i="3"/>
  <c r="H151" i="3" s="1"/>
  <c r="G152" i="3"/>
  <c r="H152" i="3" s="1"/>
  <c r="G153" i="3"/>
  <c r="H153" i="3" s="1"/>
  <c r="G154" i="3"/>
  <c r="H154" i="3" s="1"/>
  <c r="G155" i="3"/>
  <c r="H155" i="3" s="1"/>
  <c r="G156" i="3"/>
  <c r="H156" i="3" s="1"/>
  <c r="G157" i="3"/>
  <c r="H157" i="3" s="1"/>
  <c r="G158" i="3"/>
  <c r="H158" i="3" s="1"/>
  <c r="G159" i="3"/>
  <c r="H159" i="3" s="1"/>
  <c r="G160" i="3"/>
  <c r="H160" i="3" s="1"/>
  <c r="G161" i="3"/>
  <c r="H161" i="3" s="1"/>
  <c r="G162" i="3"/>
  <c r="H162" i="3" s="1"/>
  <c r="G163" i="3"/>
  <c r="H163" i="3" s="1"/>
  <c r="G164" i="3"/>
  <c r="H164" i="3" s="1"/>
  <c r="G165" i="3"/>
  <c r="H165" i="3" s="1"/>
  <c r="G166" i="3"/>
  <c r="H166" i="3" s="1"/>
  <c r="G167" i="3"/>
  <c r="H167" i="3" s="1"/>
  <c r="G168" i="3"/>
  <c r="H168" i="3" s="1"/>
  <c r="H115" i="3"/>
  <c r="H148" i="3"/>
  <c r="G169" i="3" l="1"/>
  <c r="H11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4" i="3"/>
  <c r="H3" i="3"/>
</calcChain>
</file>

<file path=xl/sharedStrings.xml><?xml version="1.0" encoding="utf-8"?>
<sst xmlns="http://schemas.openxmlformats.org/spreadsheetml/2006/main" count="1024" uniqueCount="498">
  <si>
    <t>Publicidad y propaganda</t>
  </si>
  <si>
    <t>00101430569</t>
  </si>
  <si>
    <t>Dania Altagracia Mercedes Goris Rodriguez</t>
  </si>
  <si>
    <t>00101481737</t>
  </si>
  <si>
    <t>Virginia Antonia  Goris Rodriguez</t>
  </si>
  <si>
    <t>03100322589</t>
  </si>
  <si>
    <t>JOSE ENRIQUE MCDOUGAL SEGURA</t>
  </si>
  <si>
    <t>05600361520</t>
  </si>
  <si>
    <t>Félix Antonio Marte Reyes</t>
  </si>
  <si>
    <t>101703042</t>
  </si>
  <si>
    <t>Rumba, SRL</t>
  </si>
  <si>
    <t>101765747</t>
  </si>
  <si>
    <t>CENTRO AUTOMOTRIZ DURAN, SRL</t>
  </si>
  <si>
    <t>5787</t>
  </si>
  <si>
    <t>102001499</t>
  </si>
  <si>
    <t>CORPORACION DOMINICANA DE RADIO Y TELEVISION C POR A</t>
  </si>
  <si>
    <t>Seguros de personas</t>
  </si>
  <si>
    <t>11300025787</t>
  </si>
  <si>
    <t>MARILUZ FLORIAN</t>
  </si>
  <si>
    <t>117000528</t>
  </si>
  <si>
    <t>Empresas Radiofónicas, SRL</t>
  </si>
  <si>
    <t>130918511</t>
  </si>
  <si>
    <t>Repuestos Taveras JT, SRL</t>
  </si>
  <si>
    <t>Mantenimiento y reparación de equipos de transporte, tracción y elevación</t>
  </si>
  <si>
    <t>132120078</t>
  </si>
  <si>
    <t>Shelby Developers, SRL</t>
  </si>
  <si>
    <t>401516454</t>
  </si>
  <si>
    <t>SEGURO NACIONAL DE SALUD</t>
  </si>
  <si>
    <t>5803</t>
  </si>
  <si>
    <t>00100102706</t>
  </si>
  <si>
    <t>JUAN BAUTISTA DIAZ CUEVAS</t>
  </si>
  <si>
    <t>5626</t>
  </si>
  <si>
    <t>00100809433</t>
  </si>
  <si>
    <t>FREDY SANDOVAL</t>
  </si>
  <si>
    <t>5783</t>
  </si>
  <si>
    <t>00100909811</t>
  </si>
  <si>
    <t>MARINO RAMIREZ GRULLON</t>
  </si>
  <si>
    <t>5003</t>
  </si>
  <si>
    <t>00100933662</t>
  </si>
  <si>
    <t>Zonia  Adelaida  Tejada</t>
  </si>
  <si>
    <t>5627</t>
  </si>
  <si>
    <t>00101227478</t>
  </si>
  <si>
    <t>RAFAEL REYES JEREZ</t>
  </si>
  <si>
    <t>5650</t>
  </si>
  <si>
    <t>00101319010</t>
  </si>
  <si>
    <t>Sandra Payano Alcantara</t>
  </si>
  <si>
    <t>5721</t>
  </si>
  <si>
    <t>5253</t>
  </si>
  <si>
    <t>5252</t>
  </si>
  <si>
    <t>00101876159</t>
  </si>
  <si>
    <t>REYES DE JESUS NOVA HIERRO</t>
  </si>
  <si>
    <t>5547</t>
  </si>
  <si>
    <t>00103396289</t>
  </si>
  <si>
    <t>BALBUENO MEDINA</t>
  </si>
  <si>
    <t>5006</t>
  </si>
  <si>
    <t>00103721015</t>
  </si>
  <si>
    <t>Antonio  Díaz Paulino</t>
  </si>
  <si>
    <t>5546</t>
  </si>
  <si>
    <t>00104405279</t>
  </si>
  <si>
    <t>RAMIRO ANTONIO ESTRELLA CABRAL</t>
  </si>
  <si>
    <t>5638</t>
  </si>
  <si>
    <t>00105543300</t>
  </si>
  <si>
    <t>ROSA ALCANTARA CRISOSTOMO</t>
  </si>
  <si>
    <t>4988</t>
  </si>
  <si>
    <t>00106215916</t>
  </si>
  <si>
    <t>Ángel  Corporán Monegro</t>
  </si>
  <si>
    <t>5789</t>
  </si>
  <si>
    <t>00108762386</t>
  </si>
  <si>
    <t>Albida Mercedes Segura Batista</t>
  </si>
  <si>
    <t>5730</t>
  </si>
  <si>
    <t>00113476519</t>
  </si>
  <si>
    <t>Jhenfi Ramón Pilier Mendoza</t>
  </si>
  <si>
    <t>5722</t>
  </si>
  <si>
    <t>00114429632</t>
  </si>
  <si>
    <t>JHOANNY DEL PILAR ALMANZAR DE LA CRUZ</t>
  </si>
  <si>
    <t>5633</t>
  </si>
  <si>
    <t>00114919483</t>
  </si>
  <si>
    <t>Onaney Amelia Mendez Herasme</t>
  </si>
  <si>
    <t>5630</t>
  </si>
  <si>
    <t>00117011890</t>
  </si>
  <si>
    <t>LOGAN JIMENEZ RAMOS</t>
  </si>
  <si>
    <t>5264</t>
  </si>
  <si>
    <t>00117117432</t>
  </si>
  <si>
    <t>ROMULO GARCIA RAMIREZ</t>
  </si>
  <si>
    <t>4998</t>
  </si>
  <si>
    <t>00300487758</t>
  </si>
  <si>
    <t>FRANCIS RUDY DIAZ FELIX</t>
  </si>
  <si>
    <t>4993</t>
  </si>
  <si>
    <t>00300668472</t>
  </si>
  <si>
    <t>JUAN ADAIRYS MARTINEZ GONZALEZ</t>
  </si>
  <si>
    <t>5733</t>
  </si>
  <si>
    <t>01000402857</t>
  </si>
  <si>
    <t>FEDERICO MENDEZ NOVA</t>
  </si>
  <si>
    <t>5550</t>
  </si>
  <si>
    <t>01200021598</t>
  </si>
  <si>
    <t>RAFAEL MENDEZ ALCANTARA</t>
  </si>
  <si>
    <t>5724</t>
  </si>
  <si>
    <t>01200071163</t>
  </si>
  <si>
    <t>Rafael Antonio Duval Mojica</t>
  </si>
  <si>
    <t>5545</t>
  </si>
  <si>
    <t>01200116117</t>
  </si>
  <si>
    <t>MANUEL JOSE RAMON ESPINOSA ROSARIO</t>
  </si>
  <si>
    <t>5805</t>
  </si>
  <si>
    <t>01200659884</t>
  </si>
  <si>
    <t>Jose Joaquin Roman Dini</t>
  </si>
  <si>
    <t>5725</t>
  </si>
  <si>
    <t>01800380360</t>
  </si>
  <si>
    <t>JUAN RAMON MARTINEZ MATEO</t>
  </si>
  <si>
    <t>5255</t>
  </si>
  <si>
    <t>01800549915</t>
  </si>
  <si>
    <t>Santa Maria Peña Batista</t>
  </si>
  <si>
    <t>4997</t>
  </si>
  <si>
    <t>01800654004</t>
  </si>
  <si>
    <t>VICTOR ANTONIO FELIZ RODRIGUEZ</t>
  </si>
  <si>
    <t>5729</t>
  </si>
  <si>
    <t>02200002679</t>
  </si>
  <si>
    <t>Manolo Mendez Mendez</t>
  </si>
  <si>
    <t>5775</t>
  </si>
  <si>
    <t>02300040165</t>
  </si>
  <si>
    <t>MANUEL DE JESUS CARRASCO SANTANA</t>
  </si>
  <si>
    <t>5628</t>
  </si>
  <si>
    <t>02300762867</t>
  </si>
  <si>
    <t>FREDDY ANTONIO FEBLES TEJADA</t>
  </si>
  <si>
    <t>5632</t>
  </si>
  <si>
    <t>02301442741</t>
  </si>
  <si>
    <t>Mirita I Sosa</t>
  </si>
  <si>
    <t>5539</t>
  </si>
  <si>
    <t>02500060971</t>
  </si>
  <si>
    <t>FIRO SALNELIS MEJIA MARTE</t>
  </si>
  <si>
    <t>4989</t>
  </si>
  <si>
    <t>02700042878</t>
  </si>
  <si>
    <t>Agustin Antonio  Vega  De La Rosa</t>
  </si>
  <si>
    <t>4996</t>
  </si>
  <si>
    <t>02800544500</t>
  </si>
  <si>
    <t>RAFAEL GIL LAPPOST</t>
  </si>
  <si>
    <t>5540</t>
  </si>
  <si>
    <t>5263</t>
  </si>
  <si>
    <t>03100477805</t>
  </si>
  <si>
    <t>NEFTALI DE JESUS GERMOSEN BARRIENTO</t>
  </si>
  <si>
    <t>5259</t>
  </si>
  <si>
    <t>03100662091</t>
  </si>
  <si>
    <t>RAMON NICOMEDES LORA RODRIGUEZ</t>
  </si>
  <si>
    <t>5267</t>
  </si>
  <si>
    <t>03101156861</t>
  </si>
  <si>
    <t>JOSE BIENVENIDO CERDA ASTACIO</t>
  </si>
  <si>
    <t>5564</t>
  </si>
  <si>
    <t>03102439381</t>
  </si>
  <si>
    <t>ANGEL ACOSTA FELIZ</t>
  </si>
  <si>
    <t>5731</t>
  </si>
  <si>
    <t>03103581512</t>
  </si>
  <si>
    <t>Daniel Yunior Zarzuela Santos</t>
  </si>
  <si>
    <t>5557</t>
  </si>
  <si>
    <t>03105041697</t>
  </si>
  <si>
    <t>ABEL NICOLAS UREÑA ESTEVEZ</t>
  </si>
  <si>
    <t>4991</t>
  </si>
  <si>
    <t>03200213712</t>
  </si>
  <si>
    <t>Juan Alberto Vega Peña</t>
  </si>
  <si>
    <t>5565</t>
  </si>
  <si>
    <t>03300360298</t>
  </si>
  <si>
    <t>JOSE MIGUEL NUÑEZ</t>
  </si>
  <si>
    <t>5554</t>
  </si>
  <si>
    <t>03700426582</t>
  </si>
  <si>
    <t>Luis Felipe Espinal</t>
  </si>
  <si>
    <t>5635</t>
  </si>
  <si>
    <t>03700599636</t>
  </si>
  <si>
    <t>JORGE LUIS MARTINEZ TORRES</t>
  </si>
  <si>
    <t>5782</t>
  </si>
  <si>
    <t>03700750759</t>
  </si>
  <si>
    <t>EDEN NOEMI DOMINGUEZ PEÑA</t>
  </si>
  <si>
    <t>5629</t>
  </si>
  <si>
    <t>03701240057</t>
  </si>
  <si>
    <t>Franklyn Neftali Martinez Cabrera</t>
  </si>
  <si>
    <t>5780</t>
  </si>
  <si>
    <t>03900007802</t>
  </si>
  <si>
    <t>Luis Benjamin Cabrera Francisco</t>
  </si>
  <si>
    <t>5266</t>
  </si>
  <si>
    <t>04000072191</t>
  </si>
  <si>
    <t>Fausto Francisco Morrobel Peña</t>
  </si>
  <si>
    <t>5249</t>
  </si>
  <si>
    <t>04100107756</t>
  </si>
  <si>
    <t>Edi Albelsio Rojas Guzmán</t>
  </si>
  <si>
    <t>5262</t>
  </si>
  <si>
    <t>04400013886</t>
  </si>
  <si>
    <t>Tempora Altagracia Morel Liriano</t>
  </si>
  <si>
    <t>5265</t>
  </si>
  <si>
    <t>04400121093</t>
  </si>
  <si>
    <t>Carlos Manuel Bueno Bueno</t>
  </si>
  <si>
    <t>5796</t>
  </si>
  <si>
    <t>04400257954</t>
  </si>
  <si>
    <t>Olibio De Jesús Sánchez Guzmán</t>
  </si>
  <si>
    <t>5271</t>
  </si>
  <si>
    <t>04600016432</t>
  </si>
  <si>
    <t>Cesario Antonio Gomez Peña</t>
  </si>
  <si>
    <t>5544</t>
  </si>
  <si>
    <t>04600258810</t>
  </si>
  <si>
    <t>Victor Manuel Peralta</t>
  </si>
  <si>
    <t>5723</t>
  </si>
  <si>
    <t>04701010912</t>
  </si>
  <si>
    <t>MARTIN FELICIANO CASTILLO SANCHEZ</t>
  </si>
  <si>
    <t>5727</t>
  </si>
  <si>
    <t>04701266555</t>
  </si>
  <si>
    <t>RICARDO MOYA GRULLON</t>
  </si>
  <si>
    <t>5809</t>
  </si>
  <si>
    <t>04800028526</t>
  </si>
  <si>
    <t>Santiago  Acevedo Garcia</t>
  </si>
  <si>
    <t>5541</t>
  </si>
  <si>
    <t>04800428890</t>
  </si>
  <si>
    <t>Rosendo  De Jesús Jimenez</t>
  </si>
  <si>
    <t>5549</t>
  </si>
  <si>
    <t>04800486997</t>
  </si>
  <si>
    <t>FRANCISCO MORETA PEREZ</t>
  </si>
  <si>
    <t>5634</t>
  </si>
  <si>
    <t>04800505531</t>
  </si>
  <si>
    <t>REINALDO ANTONIO SANCHEZ MARTE</t>
  </si>
  <si>
    <t>5558</t>
  </si>
  <si>
    <t>04900020472</t>
  </si>
  <si>
    <t xml:space="preserve">JOSE MANUEL JEREZ </t>
  </si>
  <si>
    <t>5637</t>
  </si>
  <si>
    <t>04900043979</t>
  </si>
  <si>
    <t>Pablo Andino Jose Marte</t>
  </si>
  <si>
    <t>5555</t>
  </si>
  <si>
    <t>04900086200</t>
  </si>
  <si>
    <t>RENE POLANCO DEL ORBE</t>
  </si>
  <si>
    <t>4990</t>
  </si>
  <si>
    <t>04900378144</t>
  </si>
  <si>
    <t>MELKIADES DE LA CRUZ CARDENES</t>
  </si>
  <si>
    <t>5241</t>
  </si>
  <si>
    <t>04900416068</t>
  </si>
  <si>
    <t>Jose Rafael Jerez Moya</t>
  </si>
  <si>
    <t>5774</t>
  </si>
  <si>
    <t>04900489883</t>
  </si>
  <si>
    <t>DAYSI DEL CARMEN SOSA MARIANO</t>
  </si>
  <si>
    <t>5258</t>
  </si>
  <si>
    <t>04900619786</t>
  </si>
  <si>
    <t>Luis Alfredo Gomez Acosta</t>
  </si>
  <si>
    <t>5274</t>
  </si>
  <si>
    <t>05600079106</t>
  </si>
  <si>
    <t>JOSE MANUEL GUTIERREZ PANTALEON</t>
  </si>
  <si>
    <t>5559</t>
  </si>
  <si>
    <t>05600189178</t>
  </si>
  <si>
    <t>Marcos Williams De Jesús Martínez</t>
  </si>
  <si>
    <t>5543</t>
  </si>
  <si>
    <t>5802</t>
  </si>
  <si>
    <t>05600599434</t>
  </si>
  <si>
    <t>LUIS RAFAEL GUTIERREZ PANTALEON</t>
  </si>
  <si>
    <t>5552</t>
  </si>
  <si>
    <t>05600872708</t>
  </si>
  <si>
    <t>Omar Antonio Peralta Veloz</t>
  </si>
  <si>
    <t>5719</t>
  </si>
  <si>
    <t>05601300303</t>
  </si>
  <si>
    <t>WILLYE ANTONIO HIERRO FERNANDEZ</t>
  </si>
  <si>
    <t>5260</t>
  </si>
  <si>
    <t>06000110301</t>
  </si>
  <si>
    <t>FRANK MAIRENI PEREYRA GUZMAN</t>
  </si>
  <si>
    <t>5035</t>
  </si>
  <si>
    <t>06500013732</t>
  </si>
  <si>
    <t>ERICA DEYANIRA GUZMAN ANDERSON</t>
  </si>
  <si>
    <t>5551</t>
  </si>
  <si>
    <t>06600222852</t>
  </si>
  <si>
    <t>Noel Ramón Minaya Meléndez</t>
  </si>
  <si>
    <t>5726</t>
  </si>
  <si>
    <t>06600241290</t>
  </si>
  <si>
    <t>ESTARLYN CARELA MORILLO</t>
  </si>
  <si>
    <t>5257</t>
  </si>
  <si>
    <t>07100504799</t>
  </si>
  <si>
    <t>JHOVANNY MANUEL POLANCO CONCEPCION</t>
  </si>
  <si>
    <t>5794</t>
  </si>
  <si>
    <t>08000062920</t>
  </si>
  <si>
    <t>OMAR AMBIORIX MEDINA DIAZ</t>
  </si>
  <si>
    <t>5548</t>
  </si>
  <si>
    <t>08200148289</t>
  </si>
  <si>
    <t>Juan Aurelio Mercedes Beltre</t>
  </si>
  <si>
    <t>5732</t>
  </si>
  <si>
    <t>08600021607</t>
  </si>
  <si>
    <t>Jaime Dario Martinez Rivas</t>
  </si>
  <si>
    <t>5618</t>
  </si>
  <si>
    <t>08700040093</t>
  </si>
  <si>
    <t>Rafael Aridio Hidalgo Gonzalez</t>
  </si>
  <si>
    <t>5272</t>
  </si>
  <si>
    <t>08700117024</t>
  </si>
  <si>
    <t>LUIS FRANCISCO BRITO JEREZ</t>
  </si>
  <si>
    <t>5542</t>
  </si>
  <si>
    <t>08700117420</t>
  </si>
  <si>
    <t>Roberto Rafael Brito Jerez</t>
  </si>
  <si>
    <t>4992</t>
  </si>
  <si>
    <t>10100072775</t>
  </si>
  <si>
    <t>CARLOS ENRIQUE TORREZ CABREJA</t>
  </si>
  <si>
    <t>5631</t>
  </si>
  <si>
    <t>101055571</t>
  </si>
  <si>
    <t>Magna Motors, SA</t>
  </si>
  <si>
    <t>5027</t>
  </si>
  <si>
    <t>101127211</t>
  </si>
  <si>
    <t>MDM &amp; Asociados, SA</t>
  </si>
  <si>
    <t>5643</t>
  </si>
  <si>
    <t>101200642</t>
  </si>
  <si>
    <t>Chea de Comunicación, SRL</t>
  </si>
  <si>
    <t>5773</t>
  </si>
  <si>
    <t>101604654</t>
  </si>
  <si>
    <t>Radio Cadena Comercial, SRL</t>
  </si>
  <si>
    <t>5278</t>
  </si>
  <si>
    <t>5785</t>
  </si>
  <si>
    <t>5795</t>
  </si>
  <si>
    <t>101669101</t>
  </si>
  <si>
    <t>MAGUANA COMERCIAL SRL</t>
  </si>
  <si>
    <t>4987</t>
  </si>
  <si>
    <t>5275</t>
  </si>
  <si>
    <t>101752394</t>
  </si>
  <si>
    <t>NATUR, SRL</t>
  </si>
  <si>
    <t>5786</t>
  </si>
  <si>
    <t>5788</t>
  </si>
  <si>
    <t>101812451</t>
  </si>
  <si>
    <t>ENCAR-MEDIOS, SRL</t>
  </si>
  <si>
    <t>5005</t>
  </si>
  <si>
    <t>5007</t>
  </si>
  <si>
    <t>102342865</t>
  </si>
  <si>
    <t>Radio Televisión Cibao, SRL</t>
  </si>
  <si>
    <t>5341</t>
  </si>
  <si>
    <t>102619581</t>
  </si>
  <si>
    <t>Centro Económico del Cibao, SRL</t>
  </si>
  <si>
    <t>5790</t>
  </si>
  <si>
    <t>5728</t>
  </si>
  <si>
    <t>5808</t>
  </si>
  <si>
    <t>5810</t>
  </si>
  <si>
    <t>5807</t>
  </si>
  <si>
    <t>5806</t>
  </si>
  <si>
    <t>5804</t>
  </si>
  <si>
    <t>11700057141</t>
  </si>
  <si>
    <t>IGNACIO ALBERTO RODRIGUEZ UCETA</t>
  </si>
  <si>
    <t>5784</t>
  </si>
  <si>
    <t>119018432</t>
  </si>
  <si>
    <t>Radio Television Arcoiris, SRL</t>
  </si>
  <si>
    <t>5793</t>
  </si>
  <si>
    <t>12100054100</t>
  </si>
  <si>
    <t>SIMON PEÑA PASCUAL</t>
  </si>
  <si>
    <t>5553</t>
  </si>
  <si>
    <t>130023042</t>
  </si>
  <si>
    <t>RF Comunicaciones Educativas, SRL</t>
  </si>
  <si>
    <t>5277</t>
  </si>
  <si>
    <t>130145741</t>
  </si>
  <si>
    <t>Productora Sin Limites, SRL</t>
  </si>
  <si>
    <t>5649</t>
  </si>
  <si>
    <t>130195676</t>
  </si>
  <si>
    <t>Fama Sin Limites, EIRL</t>
  </si>
  <si>
    <t>5791</t>
  </si>
  <si>
    <t>130203385</t>
  </si>
  <si>
    <t>NEURONAS DE EL JAYA, SRL</t>
  </si>
  <si>
    <t>5032</t>
  </si>
  <si>
    <t>130210357</t>
  </si>
  <si>
    <t>PUNTO CIBERNETICO, SRL</t>
  </si>
  <si>
    <t>5613</t>
  </si>
  <si>
    <t>130275221</t>
  </si>
  <si>
    <t>5641</t>
  </si>
  <si>
    <t>130300984</t>
  </si>
  <si>
    <t>J &amp; H SERVICIOS PERIODISTICOS C POR A</t>
  </si>
  <si>
    <t>5644</t>
  </si>
  <si>
    <t>130361002</t>
  </si>
  <si>
    <t>MULTIMEDIOS PREMIUM VV, SRL</t>
  </si>
  <si>
    <t>5647</t>
  </si>
  <si>
    <t>130399532</t>
  </si>
  <si>
    <t>PRODUCCIONES MESA &amp; ASOCIADOS S A</t>
  </si>
  <si>
    <t>5792</t>
  </si>
  <si>
    <t>130401853</t>
  </si>
  <si>
    <t>Market TV, SRL</t>
  </si>
  <si>
    <t>5777</t>
  </si>
  <si>
    <t>130486522</t>
  </si>
  <si>
    <t>Servicios Múltiples Veloz, SRL</t>
  </si>
  <si>
    <t>4995</t>
  </si>
  <si>
    <t>130513252</t>
  </si>
  <si>
    <t>COMUNICACIONES PEREZTROIKA SRL</t>
  </si>
  <si>
    <t>5645</t>
  </si>
  <si>
    <t>130562921</t>
  </si>
  <si>
    <t>Rivera Marte &amp; Asoc, SRL</t>
  </si>
  <si>
    <t>5537</t>
  </si>
  <si>
    <t>130562989</t>
  </si>
  <si>
    <t>MAXIMA COMUNICACION, SRL (MAXCOMSA)</t>
  </si>
  <si>
    <t>5001</t>
  </si>
  <si>
    <t>130686076</t>
  </si>
  <si>
    <t>Teleimpacto, SRL</t>
  </si>
  <si>
    <t>5031</t>
  </si>
  <si>
    <t>130747482</t>
  </si>
  <si>
    <t>Grupo Enjoy, SRL</t>
  </si>
  <si>
    <t>5002</t>
  </si>
  <si>
    <t>130759405</t>
  </si>
  <si>
    <t>EDITORA DIARIO DIGITAL SRL</t>
  </si>
  <si>
    <t>5538</t>
  </si>
  <si>
    <t>130783721</t>
  </si>
  <si>
    <t>LA VEGA NEWS, EIRL</t>
  </si>
  <si>
    <t>5273</t>
  </si>
  <si>
    <t>130839271</t>
  </si>
  <si>
    <t>Jacus Publicitaria, EIRL</t>
  </si>
  <si>
    <t>5004</t>
  </si>
  <si>
    <t>130864748</t>
  </si>
  <si>
    <t>Rapicompu, SRL</t>
  </si>
  <si>
    <t>5639</t>
  </si>
  <si>
    <t>5640</t>
  </si>
  <si>
    <t>5720</t>
  </si>
  <si>
    <t>5734</t>
  </si>
  <si>
    <t>130986533</t>
  </si>
  <si>
    <t>Sisglo, SRL</t>
  </si>
  <si>
    <t>5642</t>
  </si>
  <si>
    <t>131070191</t>
  </si>
  <si>
    <t>PRODUCTORA LMO, SRL</t>
  </si>
  <si>
    <t>5651</t>
  </si>
  <si>
    <t>131081304</t>
  </si>
  <si>
    <t>Producciones Detras De La Noticia, SRL</t>
  </si>
  <si>
    <t>5653</t>
  </si>
  <si>
    <t>131083714</t>
  </si>
  <si>
    <t>V&amp;V Comunicaciones y Eventos,  SRL</t>
  </si>
  <si>
    <t>5619</t>
  </si>
  <si>
    <t>131095283</t>
  </si>
  <si>
    <t>TOMICAR ENTERTAINMENT, SRL</t>
  </si>
  <si>
    <t>5625</t>
  </si>
  <si>
    <t>131177824</t>
  </si>
  <si>
    <t>Metro por Metro, SRL</t>
  </si>
  <si>
    <t>5254</t>
  </si>
  <si>
    <t>131226884</t>
  </si>
  <si>
    <t>JUANFRAN SERVICIOS PERIODISTICOS, SRL</t>
  </si>
  <si>
    <t>5563</t>
  </si>
  <si>
    <t>131260748</t>
  </si>
  <si>
    <t>Info x Dos, EIRL</t>
  </si>
  <si>
    <t>5561</t>
  </si>
  <si>
    <t>131389856</t>
  </si>
  <si>
    <t>OZAMA COMUNICACIONES SRL</t>
  </si>
  <si>
    <t>5256</t>
  </si>
  <si>
    <t>131414771</t>
  </si>
  <si>
    <t>Grupo Uvas del Mar, SRL</t>
  </si>
  <si>
    <t>5636</t>
  </si>
  <si>
    <t>131459137</t>
  </si>
  <si>
    <t>D&amp;R Production, SRL</t>
  </si>
  <si>
    <t>5686</t>
  </si>
  <si>
    <t>131527159</t>
  </si>
  <si>
    <t>Grucosa Multimedios, SRL</t>
  </si>
  <si>
    <t>5270</t>
  </si>
  <si>
    <t>131714161</t>
  </si>
  <si>
    <t>Canals Multimedios SRL</t>
  </si>
  <si>
    <t>5562</t>
  </si>
  <si>
    <t>131822398</t>
  </si>
  <si>
    <t>Grupo de Medios y Servicios Jimenez Baez, SRL</t>
  </si>
  <si>
    <t>4994</t>
  </si>
  <si>
    <t>5781</t>
  </si>
  <si>
    <t>131835082</t>
  </si>
  <si>
    <t>Grupo de Comunicaciones García Fernández, SRL</t>
  </si>
  <si>
    <t>5276</t>
  </si>
  <si>
    <t>132094387</t>
  </si>
  <si>
    <t>Lica Comunicaciones, SRL</t>
  </si>
  <si>
    <t>5033</t>
  </si>
  <si>
    <t>5556</t>
  </si>
  <si>
    <t>132126629</t>
  </si>
  <si>
    <t>Publicitaria De Frente, SRL</t>
  </si>
  <si>
    <t>5261</t>
  </si>
  <si>
    <t>132137086</t>
  </si>
  <si>
    <t>Cáscara TV, SRL</t>
  </si>
  <si>
    <t>5646</t>
  </si>
  <si>
    <t>132156595</t>
  </si>
  <si>
    <t>(Grupo de Comunicaciones Melvinson Almanzar Grumera, SRL)</t>
  </si>
  <si>
    <t>5648</t>
  </si>
  <si>
    <t>132157907</t>
  </si>
  <si>
    <t>Dominican Chemaly Investments, SRL</t>
  </si>
  <si>
    <t>5801</t>
  </si>
  <si>
    <t>132193377</t>
  </si>
  <si>
    <t>Actualidad Diaria RD, SRL</t>
  </si>
  <si>
    <t>5776</t>
  </si>
  <si>
    <t>132229355</t>
  </si>
  <si>
    <t>ACL Comunicaciones, SRL</t>
  </si>
  <si>
    <t>5566</t>
  </si>
  <si>
    <t>132231988</t>
  </si>
  <si>
    <t>Lygean Talents, SRL</t>
  </si>
  <si>
    <t>5034</t>
  </si>
  <si>
    <t>401500973</t>
  </si>
  <si>
    <t>Corporación Estatal de Radio y Televisión (CERTV)</t>
  </si>
  <si>
    <t>5000</t>
  </si>
  <si>
    <t>5779</t>
  </si>
  <si>
    <t>4999</t>
  </si>
  <si>
    <t>40222290260</t>
  </si>
  <si>
    <t>Sheyla Yuleysi Rondon Medina</t>
  </si>
  <si>
    <t>5652</t>
  </si>
  <si>
    <t>RNC / CÉDULA</t>
  </si>
  <si>
    <t xml:space="preserve">PROVEEDOR </t>
  </si>
  <si>
    <t>Nro. Libramiento</t>
  </si>
  <si>
    <t xml:space="preserve">CONCEPTO </t>
  </si>
  <si>
    <t xml:space="preserve">MONTO FACTURADO </t>
  </si>
  <si>
    <t>MONTO PENDIENTE</t>
  </si>
  <si>
    <t>ESTADO</t>
  </si>
  <si>
    <t xml:space="preserve">COMPLETO </t>
  </si>
  <si>
    <t>MONTO PAGADO A LA FECHA</t>
  </si>
  <si>
    <t>Liusik Cuello</t>
  </si>
  <si>
    <t>Revisado por:</t>
  </si>
  <si>
    <t xml:space="preserve">Directora Administrativa y Financiera </t>
  </si>
  <si>
    <t>Supervisado por:</t>
  </si>
  <si>
    <t xml:space="preserve">Elaborado por:                                                                              </t>
  </si>
  <si>
    <t xml:space="preserve">Ana Vizcaíno                                               </t>
  </si>
  <si>
    <t xml:space="preserve">Técnico en Contabilidad                                </t>
  </si>
  <si>
    <t>Ydalia Molina</t>
  </si>
  <si>
    <t>Encargada de Contabiliad</t>
  </si>
  <si>
    <t xml:space="preserve">ACTIVIDAD </t>
  </si>
  <si>
    <t>TOTALES</t>
  </si>
  <si>
    <t>25.02.00.0003</t>
  </si>
  <si>
    <t>Media Intelligence Dominicana,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</si>
</sst>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theme="0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/>
    <xf numFmtId="0" fontId="2" fillId="0" borderId="0" xfId="1" applyFont="1" applyAlignment="1">
      <alignment vertical="center"/>
    </xf>
    <xf numFmtId="4" fontId="3" fillId="0" borderId="1" xfId="1" applyNumberFormat="1" applyFont="1" applyBorder="1" applyAlignment="1">
      <alignment horizontal="right" vertical="center"/>
    </xf>
    <xf numFmtId="4" fontId="3" fillId="0" borderId="1" xfId="1" applyNumberFormat="1" applyFont="1" applyFill="1" applyBorder="1" applyAlignment="1">
      <alignment horizontal="right" vertical="center"/>
    </xf>
    <xf numFmtId="0" fontId="2" fillId="0" borderId="0" xfId="1" applyFont="1" applyAlignment="1">
      <alignment horizontal="center"/>
    </xf>
    <xf numFmtId="0" fontId="6" fillId="0" borderId="0" xfId="1" applyFont="1"/>
    <xf numFmtId="49" fontId="5" fillId="2" borderId="4" xfId="1" applyNumberFormat="1" applyFont="1" applyFill="1" applyBorder="1" applyAlignment="1">
      <alignment horizontal="center"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9" fontId="5" fillId="2" borderId="6" xfId="1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4" fontId="3" fillId="0" borderId="3" xfId="1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left"/>
    </xf>
    <xf numFmtId="4" fontId="3" fillId="0" borderId="8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7" fillId="0" borderId="0" xfId="1" applyNumberFormat="1" applyFont="1"/>
    <xf numFmtId="4" fontId="2" fillId="0" borderId="0" xfId="1" applyNumberFormat="1" applyFont="1" applyAlignment="1">
      <alignment horizontal="right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0" xfId="1" applyNumberFormat="1" applyFont="1" applyBorder="1" applyAlignment="1">
      <alignment horizontal="right" vertical="center"/>
    </xf>
    <xf numFmtId="4" fontId="3" fillId="0" borderId="0" xfId="1" applyNumberFormat="1" applyFont="1" applyBorder="1" applyAlignment="1">
      <alignment horizontal="center" vertical="center"/>
    </xf>
    <xf numFmtId="4" fontId="3" fillId="0" borderId="8" xfId="1" applyNumberFormat="1" applyFont="1" applyFill="1" applyBorder="1" applyAlignment="1">
      <alignment horizontal="right" vertical="center"/>
    </xf>
    <xf numFmtId="4" fontId="2" fillId="0" borderId="0" xfId="1" applyNumberFormat="1" applyFont="1"/>
    <xf numFmtId="49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indexed="8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indexed="8"/>
        <name val="Arial"/>
        <scheme val="none"/>
      </font>
      <numFmt numFmtId="4" formatCode="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indexed="8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indexed="8"/>
        <name val="Arial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indexed="8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indexed="8"/>
        <name val="Arial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indexed="8"/>
        <name val="Arial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indexed="8"/>
        <name val="Arial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indexed="8"/>
        <name val="Arial"/>
        <scheme val="none"/>
      </font>
      <numFmt numFmtId="30" formatCode="@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indexed="8"/>
        <name val="Arial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indexed="8"/>
        <name val="Arial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indexed="8"/>
        <name val="Arial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indexed="8"/>
        <name val="Arial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indexed="8"/>
        <name val="Arial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indexed="8"/>
        <name val="Arial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indexed="8"/>
        <name val="Arial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indexed="8"/>
        <name val="Arial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indexed="8"/>
        <name val="Arial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8"/>
        <name val="Arial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8"/>
        <name val="Arial"/>
        <scheme val="none"/>
      </font>
      <numFmt numFmtId="30" formatCode="@"/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0"/>
        <name val="Arial"/>
        <scheme val="none"/>
      </font>
      <numFmt numFmtId="30" formatCode="@"/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id="1" name="Tabla1" displayName="Tabla1" ref="A2:I168" headerRowDxfId="23" dataDxfId="21" totalsRowDxfId="19" headerRowBorderDxfId="22" tableBorderDxfId="20" totalsRowBorderDxfId="18" headerRowCellStyle="Normal 2">
  <tableColumns count="9">
    <tableColumn id="1" name="ACTIVIDAD " dataDxfId="17" totalsRowDxfId="16"/>
    <tableColumn id="2" name="RNC / CÉDULA" dataDxfId="15" totalsRowDxfId="14"/>
    <tableColumn id="3" name="PROVEEDOR " dataDxfId="13" totalsRowDxfId="12"/>
    <tableColumn id="4" name="Nro. Libramiento" dataDxfId="11" totalsRowDxfId="10"/>
    <tableColumn id="5" name="CONCEPTO " totalsRowLabel="TOTALES" dataDxfId="9" totalsRowDxfId="8"/>
    <tableColumn id="6" name="MONTO FACTURADO " totalsRowFunction="sum" dataDxfId="7" totalsRowDxfId="6"/>
    <tableColumn id="7" name="MONTO PAGADO A LA FECHA" totalsRowFunction="sum" dataDxfId="5" totalsRowDxfId="4" dataCellStyle="Normal 2">
      <calculatedColumnFormula>Tabla1[[#This Row],[MONTO FACTURADO ]]</calculatedColumnFormula>
    </tableColumn>
    <tableColumn id="8" name="MONTO PENDIENTE" dataDxfId="3" totalsRowDxfId="2" dataCellStyle="Normal 2">
      <calculatedColumnFormula>F3-G3</calculatedColumnFormula>
    </tableColumn>
    <tableColumn id="9" name="ESTADO" dataDxfId="1" totalsRowDxfId="0" dataCellStyle="Normal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8"/>
  <sheetViews>
    <sheetView tabSelected="1" view="pageLayout" zoomScale="64" zoomScaleNormal="62" zoomScalePageLayoutView="64" workbookViewId="0">
      <selection activeCell="C5" sqref="C5"/>
    </sheetView>
  </sheetViews>
  <sheetFormatPr baseColWidth="10" defaultColWidth="27.140625" defaultRowHeight="23.25" x14ac:dyDescent="0.35"/>
  <cols>
    <col min="1" max="1" width="25.28515625" style="5" customWidth="1"/>
    <col min="2" max="2" width="26.85546875" style="5" customWidth="1"/>
    <col min="3" max="3" width="70.85546875" style="1" customWidth="1"/>
    <col min="4" max="4" width="24.140625" style="5" customWidth="1"/>
    <col min="5" max="5" width="41.140625" style="1" customWidth="1"/>
    <col min="6" max="6" width="24.5703125" style="25" customWidth="1"/>
    <col min="7" max="7" width="31.140625" style="1" customWidth="1"/>
    <col min="8" max="8" width="23.42578125" style="1" customWidth="1"/>
    <col min="9" max="9" width="23" style="1" customWidth="1"/>
    <col min="10" max="16384" width="27.140625" style="1"/>
  </cols>
  <sheetData>
    <row r="1" spans="1:9" x14ac:dyDescent="0.35">
      <c r="A1" s="37"/>
      <c r="B1" s="37"/>
      <c r="C1" s="37"/>
      <c r="D1" s="37"/>
      <c r="E1" s="37"/>
      <c r="F1" s="37"/>
      <c r="G1" s="37"/>
      <c r="H1" s="37"/>
      <c r="I1" s="37"/>
    </row>
    <row r="2" spans="1:9" s="2" customFormat="1" ht="68.25" customHeight="1" x14ac:dyDescent="0.25">
      <c r="A2" s="7" t="s">
        <v>494</v>
      </c>
      <c r="B2" s="8" t="s">
        <v>476</v>
      </c>
      <c r="C2" s="8" t="s">
        <v>477</v>
      </c>
      <c r="D2" s="8" t="s">
        <v>478</v>
      </c>
      <c r="E2" s="8" t="s">
        <v>479</v>
      </c>
      <c r="F2" s="9" t="s">
        <v>480</v>
      </c>
      <c r="G2" s="8" t="s">
        <v>484</v>
      </c>
      <c r="H2" s="8" t="s">
        <v>481</v>
      </c>
      <c r="I2" s="10" t="s">
        <v>482</v>
      </c>
    </row>
    <row r="3" spans="1:9" s="2" customFormat="1" ht="27" customHeight="1" x14ac:dyDescent="0.35">
      <c r="A3" s="11" t="s">
        <v>496</v>
      </c>
      <c r="B3" s="12" t="s">
        <v>302</v>
      </c>
      <c r="C3" s="13" t="s">
        <v>303</v>
      </c>
      <c r="D3" s="12" t="s">
        <v>304</v>
      </c>
      <c r="E3" s="13" t="s">
        <v>0</v>
      </c>
      <c r="F3" s="14">
        <v>59000</v>
      </c>
      <c r="G3" s="3">
        <f>Tabla1[[#This Row],[MONTO FACTURADO ]]</f>
        <v>59000</v>
      </c>
      <c r="H3" s="3">
        <f>F3-G3</f>
        <v>0</v>
      </c>
      <c r="I3" s="15" t="s">
        <v>483</v>
      </c>
    </row>
    <row r="4" spans="1:9" s="2" customFormat="1" ht="27" customHeight="1" x14ac:dyDescent="0.35">
      <c r="A4" s="11" t="s">
        <v>496</v>
      </c>
      <c r="B4" s="12" t="s">
        <v>61</v>
      </c>
      <c r="C4" s="13" t="s">
        <v>62</v>
      </c>
      <c r="D4" s="12" t="s">
        <v>63</v>
      </c>
      <c r="E4" s="13" t="s">
        <v>0</v>
      </c>
      <c r="F4" s="14">
        <v>35400</v>
      </c>
      <c r="G4" s="3">
        <f>Tabla1[[#This Row],[MONTO FACTURADO ]]</f>
        <v>35400</v>
      </c>
      <c r="H4" s="3">
        <f t="shared" ref="H4:H67" si="0">F4-G4</f>
        <v>0</v>
      </c>
      <c r="I4" s="15" t="s">
        <v>483</v>
      </c>
    </row>
    <row r="5" spans="1:9" s="2" customFormat="1" ht="27" customHeight="1" x14ac:dyDescent="0.35">
      <c r="A5" s="11" t="s">
        <v>496</v>
      </c>
      <c r="B5" s="12" t="s">
        <v>127</v>
      </c>
      <c r="C5" s="13" t="s">
        <v>128</v>
      </c>
      <c r="D5" s="12" t="s">
        <v>129</v>
      </c>
      <c r="E5" s="13" t="s">
        <v>0</v>
      </c>
      <c r="F5" s="14">
        <v>59000</v>
      </c>
      <c r="G5" s="3">
        <f>Tabla1[[#This Row],[MONTO FACTURADO ]]</f>
        <v>59000</v>
      </c>
      <c r="H5" s="3">
        <f t="shared" si="0"/>
        <v>0</v>
      </c>
      <c r="I5" s="15" t="s">
        <v>483</v>
      </c>
    </row>
    <row r="6" spans="1:9" s="2" customFormat="1" ht="27" customHeight="1" x14ac:dyDescent="0.35">
      <c r="A6" s="11" t="s">
        <v>496</v>
      </c>
      <c r="B6" s="12" t="s">
        <v>221</v>
      </c>
      <c r="C6" s="13" t="s">
        <v>222</v>
      </c>
      <c r="D6" s="12" t="s">
        <v>223</v>
      </c>
      <c r="E6" s="13" t="s">
        <v>0</v>
      </c>
      <c r="F6" s="14">
        <v>29500</v>
      </c>
      <c r="G6" s="3">
        <f>Tabla1[[#This Row],[MONTO FACTURADO ]]</f>
        <v>29500</v>
      </c>
      <c r="H6" s="3">
        <f t="shared" si="0"/>
        <v>0</v>
      </c>
      <c r="I6" s="15" t="s">
        <v>483</v>
      </c>
    </row>
    <row r="7" spans="1:9" s="2" customFormat="1" ht="27" customHeight="1" x14ac:dyDescent="0.35">
      <c r="A7" s="11" t="s">
        <v>496</v>
      </c>
      <c r="B7" s="12" t="s">
        <v>152</v>
      </c>
      <c r="C7" s="13" t="s">
        <v>153</v>
      </c>
      <c r="D7" s="12" t="s">
        <v>154</v>
      </c>
      <c r="E7" s="13" t="s">
        <v>0</v>
      </c>
      <c r="F7" s="14">
        <v>29500</v>
      </c>
      <c r="G7" s="3">
        <f>Tabla1[[#This Row],[MONTO FACTURADO ]]</f>
        <v>29500</v>
      </c>
      <c r="H7" s="3">
        <f t="shared" si="0"/>
        <v>0</v>
      </c>
      <c r="I7" s="15" t="s">
        <v>483</v>
      </c>
    </row>
    <row r="8" spans="1:9" s="2" customFormat="1" ht="27" customHeight="1" x14ac:dyDescent="0.35">
      <c r="A8" s="11" t="s">
        <v>496</v>
      </c>
      <c r="B8" s="12" t="s">
        <v>282</v>
      </c>
      <c r="C8" s="13" t="s">
        <v>283</v>
      </c>
      <c r="D8" s="12" t="s">
        <v>284</v>
      </c>
      <c r="E8" s="13" t="s">
        <v>0</v>
      </c>
      <c r="F8" s="14">
        <v>41300</v>
      </c>
      <c r="G8" s="3">
        <f>Tabla1[[#This Row],[MONTO FACTURADO ]]</f>
        <v>41300</v>
      </c>
      <c r="H8" s="3">
        <f t="shared" si="0"/>
        <v>0</v>
      </c>
      <c r="I8" s="15" t="s">
        <v>483</v>
      </c>
    </row>
    <row r="9" spans="1:9" s="2" customFormat="1" ht="27" customHeight="1" x14ac:dyDescent="0.35">
      <c r="A9" s="11" t="s">
        <v>496</v>
      </c>
      <c r="B9" s="12" t="s">
        <v>85</v>
      </c>
      <c r="C9" s="13" t="s">
        <v>86</v>
      </c>
      <c r="D9" s="12" t="s">
        <v>87</v>
      </c>
      <c r="E9" s="13" t="s">
        <v>0</v>
      </c>
      <c r="F9" s="14">
        <v>47200</v>
      </c>
      <c r="G9" s="3">
        <f>Tabla1[[#This Row],[MONTO FACTURADO ]]</f>
        <v>47200</v>
      </c>
      <c r="H9" s="3">
        <f t="shared" si="0"/>
        <v>0</v>
      </c>
      <c r="I9" s="15" t="s">
        <v>483</v>
      </c>
    </row>
    <row r="10" spans="1:9" s="2" customFormat="1" ht="27" customHeight="1" x14ac:dyDescent="0.35">
      <c r="A10" s="11" t="s">
        <v>496</v>
      </c>
      <c r="B10" s="12" t="s">
        <v>436</v>
      </c>
      <c r="C10" s="13" t="s">
        <v>437</v>
      </c>
      <c r="D10" s="12" t="s">
        <v>438</v>
      </c>
      <c r="E10" s="13" t="s">
        <v>0</v>
      </c>
      <c r="F10" s="14">
        <v>94400</v>
      </c>
      <c r="G10" s="3">
        <f>Tabla1[[#This Row],[MONTO FACTURADO ]]</f>
        <v>94400</v>
      </c>
      <c r="H10" s="3">
        <f t="shared" si="0"/>
        <v>0</v>
      </c>
      <c r="I10" s="15" t="s">
        <v>483</v>
      </c>
    </row>
    <row r="11" spans="1:9" s="2" customFormat="1" ht="27" customHeight="1" x14ac:dyDescent="0.35">
      <c r="A11" s="11" t="s">
        <v>496</v>
      </c>
      <c r="B11" s="12" t="s">
        <v>364</v>
      </c>
      <c r="C11" s="13" t="s">
        <v>365</v>
      </c>
      <c r="D11" s="12" t="s">
        <v>366</v>
      </c>
      <c r="E11" s="13" t="s">
        <v>0</v>
      </c>
      <c r="F11" s="14">
        <v>59000</v>
      </c>
      <c r="G11" s="3">
        <f>Tabla1[[#This Row],[MONTO FACTURADO ]]</f>
        <v>59000</v>
      </c>
      <c r="H11" s="3">
        <f t="shared" si="0"/>
        <v>0</v>
      </c>
      <c r="I11" s="15" t="s">
        <v>483</v>
      </c>
    </row>
    <row r="12" spans="1:9" s="2" customFormat="1" ht="27" customHeight="1" x14ac:dyDescent="0.35">
      <c r="A12" s="11" t="s">
        <v>496</v>
      </c>
      <c r="B12" s="12" t="s">
        <v>130</v>
      </c>
      <c r="C12" s="13" t="s">
        <v>131</v>
      </c>
      <c r="D12" s="12" t="s">
        <v>132</v>
      </c>
      <c r="E12" s="13" t="s">
        <v>0</v>
      </c>
      <c r="F12" s="14">
        <v>29500</v>
      </c>
      <c r="G12" s="3">
        <f>Tabla1[[#This Row],[MONTO FACTURADO ]]</f>
        <v>29500</v>
      </c>
      <c r="H12" s="3">
        <f t="shared" si="0"/>
        <v>0</v>
      </c>
      <c r="I12" s="15" t="s">
        <v>483</v>
      </c>
    </row>
    <row r="13" spans="1:9" s="2" customFormat="1" ht="27" customHeight="1" x14ac:dyDescent="0.35">
      <c r="A13" s="11" t="s">
        <v>496</v>
      </c>
      <c r="B13" s="12" t="s">
        <v>109</v>
      </c>
      <c r="C13" s="13" t="s">
        <v>110</v>
      </c>
      <c r="D13" s="12" t="s">
        <v>111</v>
      </c>
      <c r="E13" s="13" t="s">
        <v>0</v>
      </c>
      <c r="F13" s="14">
        <v>29500</v>
      </c>
      <c r="G13" s="3">
        <f>Tabla1[[#This Row],[MONTO FACTURADO ]]</f>
        <v>29500</v>
      </c>
      <c r="H13" s="3">
        <f t="shared" si="0"/>
        <v>0</v>
      </c>
      <c r="I13" s="15" t="s">
        <v>483</v>
      </c>
    </row>
    <row r="14" spans="1:9" s="2" customFormat="1" ht="27" customHeight="1" x14ac:dyDescent="0.35">
      <c r="A14" s="11" t="s">
        <v>496</v>
      </c>
      <c r="B14" s="12" t="s">
        <v>82</v>
      </c>
      <c r="C14" s="13" t="s">
        <v>83</v>
      </c>
      <c r="D14" s="12" t="s">
        <v>84</v>
      </c>
      <c r="E14" s="13" t="s">
        <v>0</v>
      </c>
      <c r="F14" s="14">
        <v>41300</v>
      </c>
      <c r="G14" s="3">
        <f>Tabla1[[#This Row],[MONTO FACTURADO ]]</f>
        <v>41300</v>
      </c>
      <c r="H14" s="3">
        <f t="shared" si="0"/>
        <v>0</v>
      </c>
      <c r="I14" s="15" t="s">
        <v>483</v>
      </c>
    </row>
    <row r="15" spans="1:9" s="2" customFormat="1" ht="27" customHeight="1" x14ac:dyDescent="0.35">
      <c r="A15" s="11" t="s">
        <v>496</v>
      </c>
      <c r="B15" s="12" t="s">
        <v>468</v>
      </c>
      <c r="C15" s="13" t="s">
        <v>469</v>
      </c>
      <c r="D15" s="12" t="s">
        <v>472</v>
      </c>
      <c r="E15" s="13" t="s">
        <v>0</v>
      </c>
      <c r="F15" s="14">
        <v>177000</v>
      </c>
      <c r="G15" s="3">
        <f>Tabla1[[#This Row],[MONTO FACTURADO ]]</f>
        <v>177000</v>
      </c>
      <c r="H15" s="3">
        <f t="shared" si="0"/>
        <v>0</v>
      </c>
      <c r="I15" s="15" t="s">
        <v>483</v>
      </c>
    </row>
    <row r="16" spans="1:9" s="2" customFormat="1" ht="27" customHeight="1" x14ac:dyDescent="0.35">
      <c r="A16" s="11" t="s">
        <v>496</v>
      </c>
      <c r="B16" s="12" t="s">
        <v>468</v>
      </c>
      <c r="C16" s="13" t="s">
        <v>469</v>
      </c>
      <c r="D16" s="12" t="s">
        <v>470</v>
      </c>
      <c r="E16" s="13" t="s">
        <v>0</v>
      </c>
      <c r="F16" s="14">
        <v>177000</v>
      </c>
      <c r="G16" s="3">
        <f>Tabla1[[#This Row],[MONTO FACTURADO ]]</f>
        <v>177000</v>
      </c>
      <c r="H16" s="3">
        <f t="shared" si="0"/>
        <v>0</v>
      </c>
      <c r="I16" s="15" t="s">
        <v>483</v>
      </c>
    </row>
    <row r="17" spans="1:9" s="2" customFormat="1" ht="27" customHeight="1" x14ac:dyDescent="0.35">
      <c r="A17" s="11" t="s">
        <v>496</v>
      </c>
      <c r="B17" s="12" t="s">
        <v>373</v>
      </c>
      <c r="C17" s="13" t="s">
        <v>374</v>
      </c>
      <c r="D17" s="12" t="s">
        <v>375</v>
      </c>
      <c r="E17" s="13" t="s">
        <v>0</v>
      </c>
      <c r="F17" s="14">
        <v>118000</v>
      </c>
      <c r="G17" s="3">
        <f>Tabla1[[#This Row],[MONTO FACTURADO ]]</f>
        <v>118000</v>
      </c>
      <c r="H17" s="3">
        <f t="shared" si="0"/>
        <v>0</v>
      </c>
      <c r="I17" s="15" t="s">
        <v>483</v>
      </c>
    </row>
    <row r="18" spans="1:9" s="2" customFormat="1" ht="27" customHeight="1" x14ac:dyDescent="0.35">
      <c r="A18" s="11" t="s">
        <v>496</v>
      </c>
      <c r="B18" s="12" t="s">
        <v>379</v>
      </c>
      <c r="C18" s="13" t="s">
        <v>380</v>
      </c>
      <c r="D18" s="12" t="s">
        <v>381</v>
      </c>
      <c r="E18" s="13" t="s">
        <v>0</v>
      </c>
      <c r="F18" s="14">
        <v>283200</v>
      </c>
      <c r="G18" s="3">
        <f>Tabla1[[#This Row],[MONTO FACTURADO ]]</f>
        <v>283200</v>
      </c>
      <c r="H18" s="3">
        <f t="shared" si="0"/>
        <v>0</v>
      </c>
      <c r="I18" s="15" t="s">
        <v>483</v>
      </c>
    </row>
    <row r="19" spans="1:9" s="2" customFormat="1" ht="27" customHeight="1" x14ac:dyDescent="0.35">
      <c r="A19" s="11" t="s">
        <v>496</v>
      </c>
      <c r="B19" s="12" t="s">
        <v>35</v>
      </c>
      <c r="C19" s="13" t="s">
        <v>36</v>
      </c>
      <c r="D19" s="12" t="s">
        <v>37</v>
      </c>
      <c r="E19" s="13" t="s">
        <v>0</v>
      </c>
      <c r="F19" s="14">
        <v>59000</v>
      </c>
      <c r="G19" s="3">
        <f>Tabla1[[#This Row],[MONTO FACTURADO ]]</f>
        <v>59000</v>
      </c>
      <c r="H19" s="3">
        <f t="shared" si="0"/>
        <v>0</v>
      </c>
      <c r="I19" s="15" t="s">
        <v>483</v>
      </c>
    </row>
    <row r="20" spans="1:9" s="2" customFormat="1" ht="27" customHeight="1" x14ac:dyDescent="0.35">
      <c r="A20" s="11" t="s">
        <v>496</v>
      </c>
      <c r="B20" s="12" t="s">
        <v>388</v>
      </c>
      <c r="C20" s="13" t="s">
        <v>389</v>
      </c>
      <c r="D20" s="12" t="s">
        <v>390</v>
      </c>
      <c r="E20" s="13" t="s">
        <v>0</v>
      </c>
      <c r="F20" s="14">
        <v>59000</v>
      </c>
      <c r="G20" s="3">
        <f>Tabla1[[#This Row],[MONTO FACTURADO ]]</f>
        <v>59000</v>
      </c>
      <c r="H20" s="3">
        <f t="shared" si="0"/>
        <v>0</v>
      </c>
      <c r="I20" s="15" t="s">
        <v>483</v>
      </c>
    </row>
    <row r="21" spans="1:9" s="2" customFormat="1" ht="27" customHeight="1" x14ac:dyDescent="0.35">
      <c r="A21" s="11" t="s">
        <v>496</v>
      </c>
      <c r="B21" s="12" t="s">
        <v>310</v>
      </c>
      <c r="C21" s="13" t="s">
        <v>311</v>
      </c>
      <c r="D21" s="12" t="s">
        <v>312</v>
      </c>
      <c r="E21" s="13" t="s">
        <v>0</v>
      </c>
      <c r="F21" s="14">
        <v>118000</v>
      </c>
      <c r="G21" s="3">
        <f>Tabla1[[#This Row],[MONTO FACTURADO ]]</f>
        <v>118000</v>
      </c>
      <c r="H21" s="3">
        <f t="shared" si="0"/>
        <v>0</v>
      </c>
      <c r="I21" s="15" t="s">
        <v>483</v>
      </c>
    </row>
    <row r="22" spans="1:9" s="2" customFormat="1" ht="27" customHeight="1" x14ac:dyDescent="0.35">
      <c r="A22" s="11" t="s">
        <v>496</v>
      </c>
      <c r="B22" s="12" t="s">
        <v>52</v>
      </c>
      <c r="C22" s="13" t="s">
        <v>53</v>
      </c>
      <c r="D22" s="12" t="s">
        <v>54</v>
      </c>
      <c r="E22" s="13" t="s">
        <v>0</v>
      </c>
      <c r="F22" s="14">
        <v>47200</v>
      </c>
      <c r="G22" s="3">
        <f>Tabla1[[#This Row],[MONTO FACTURADO ]]</f>
        <v>47200</v>
      </c>
      <c r="H22" s="3">
        <f t="shared" si="0"/>
        <v>0</v>
      </c>
      <c r="I22" s="15" t="s">
        <v>483</v>
      </c>
    </row>
    <row r="23" spans="1:9" s="2" customFormat="1" ht="27" customHeight="1" x14ac:dyDescent="0.35">
      <c r="A23" s="11" t="s">
        <v>496</v>
      </c>
      <c r="B23" s="12" t="s">
        <v>14</v>
      </c>
      <c r="C23" s="13" t="s">
        <v>15</v>
      </c>
      <c r="D23" s="12" t="s">
        <v>313</v>
      </c>
      <c r="E23" s="13" t="s">
        <v>0</v>
      </c>
      <c r="F23" s="14">
        <v>118000</v>
      </c>
      <c r="G23" s="3">
        <f>Tabla1[[#This Row],[MONTO FACTURADO ]]</f>
        <v>118000</v>
      </c>
      <c r="H23" s="3">
        <f t="shared" si="0"/>
        <v>0</v>
      </c>
      <c r="I23" s="15" t="s">
        <v>483</v>
      </c>
    </row>
    <row r="24" spans="1:9" s="2" customFormat="1" ht="27" customHeight="1" x14ac:dyDescent="0.35">
      <c r="A24" s="11" t="s">
        <v>496</v>
      </c>
      <c r="B24" s="12" t="s">
        <v>288</v>
      </c>
      <c r="C24" s="13" t="s">
        <v>289</v>
      </c>
      <c r="D24" s="12" t="s">
        <v>290</v>
      </c>
      <c r="E24" s="13" t="s">
        <v>23</v>
      </c>
      <c r="F24" s="14">
        <v>12629.72</v>
      </c>
      <c r="G24" s="3">
        <f>Tabla1[[#This Row],[MONTO FACTURADO ]]</f>
        <v>12629.72</v>
      </c>
      <c r="H24" s="3">
        <f t="shared" si="0"/>
        <v>0</v>
      </c>
      <c r="I24" s="15" t="s">
        <v>483</v>
      </c>
    </row>
    <row r="25" spans="1:9" s="2" customFormat="1" ht="27" customHeight="1" x14ac:dyDescent="0.35">
      <c r="A25" s="11" t="s">
        <v>496</v>
      </c>
      <c r="B25" s="12" t="s">
        <v>376</v>
      </c>
      <c r="C25" s="13" t="s">
        <v>377</v>
      </c>
      <c r="D25" s="12" t="s">
        <v>378</v>
      </c>
      <c r="E25" s="13" t="s">
        <v>0</v>
      </c>
      <c r="F25" s="14">
        <v>236000</v>
      </c>
      <c r="G25" s="3">
        <f>Tabla1[[#This Row],[MONTO FACTURADO ]]</f>
        <v>236000</v>
      </c>
      <c r="H25" s="3">
        <f t="shared" si="0"/>
        <v>0</v>
      </c>
      <c r="I25" s="15" t="s">
        <v>483</v>
      </c>
    </row>
    <row r="26" spans="1:9" s="2" customFormat="1" ht="27" customHeight="1" x14ac:dyDescent="0.35">
      <c r="A26" s="11" t="s">
        <v>496</v>
      </c>
      <c r="B26" s="12" t="s">
        <v>344</v>
      </c>
      <c r="C26" s="13" t="s">
        <v>345</v>
      </c>
      <c r="D26" s="12" t="s">
        <v>346</v>
      </c>
      <c r="E26" s="13" t="s">
        <v>0</v>
      </c>
      <c r="F26" s="14">
        <v>64900</v>
      </c>
      <c r="G26" s="3">
        <f>Tabla1[[#This Row],[MONTO FACTURADO ]]</f>
        <v>64900</v>
      </c>
      <c r="H26" s="3">
        <f t="shared" si="0"/>
        <v>0</v>
      </c>
      <c r="I26" s="15" t="s">
        <v>483</v>
      </c>
    </row>
    <row r="27" spans="1:9" s="2" customFormat="1" ht="27" customHeight="1" x14ac:dyDescent="0.35">
      <c r="A27" s="11" t="s">
        <v>496</v>
      </c>
      <c r="B27" s="12" t="s">
        <v>443</v>
      </c>
      <c r="C27" s="13" t="s">
        <v>444</v>
      </c>
      <c r="D27" s="12" t="s">
        <v>445</v>
      </c>
      <c r="E27" s="13" t="s">
        <v>0</v>
      </c>
      <c r="F27" s="14">
        <v>59000</v>
      </c>
      <c r="G27" s="3">
        <f>Tabla1[[#This Row],[MONTO FACTURADO ]]</f>
        <v>59000</v>
      </c>
      <c r="H27" s="3">
        <f t="shared" si="0"/>
        <v>0</v>
      </c>
      <c r="I27" s="15" t="s">
        <v>483</v>
      </c>
    </row>
    <row r="28" spans="1:9" s="2" customFormat="1" ht="27" customHeight="1" x14ac:dyDescent="0.35">
      <c r="A28" s="11" t="s">
        <v>496</v>
      </c>
      <c r="B28" s="12" t="s">
        <v>465</v>
      </c>
      <c r="C28" s="13" t="s">
        <v>466</v>
      </c>
      <c r="D28" s="12" t="s">
        <v>467</v>
      </c>
      <c r="E28" s="13" t="s">
        <v>0</v>
      </c>
      <c r="F28" s="14">
        <v>35400</v>
      </c>
      <c r="G28" s="3">
        <f>Tabla1[[#This Row],[MONTO FACTURADO ]]</f>
        <v>35400</v>
      </c>
      <c r="H28" s="3">
        <f t="shared" si="0"/>
        <v>0</v>
      </c>
      <c r="I28" s="15" t="s">
        <v>483</v>
      </c>
    </row>
    <row r="29" spans="1:9" s="2" customFormat="1" ht="27" customHeight="1" x14ac:dyDescent="0.35">
      <c r="A29" s="11" t="s">
        <v>496</v>
      </c>
      <c r="B29" s="12" t="s">
        <v>252</v>
      </c>
      <c r="C29" s="13" t="s">
        <v>253</v>
      </c>
      <c r="D29" s="12" t="s">
        <v>254</v>
      </c>
      <c r="E29" s="13" t="s">
        <v>0</v>
      </c>
      <c r="F29" s="14">
        <v>59000</v>
      </c>
      <c r="G29" s="3">
        <f>Tabla1[[#This Row],[MONTO FACTURADO ]]</f>
        <v>59000</v>
      </c>
      <c r="H29" s="3">
        <f t="shared" si="0"/>
        <v>0</v>
      </c>
      <c r="I29" s="15" t="s">
        <v>483</v>
      </c>
    </row>
    <row r="30" spans="1:9" s="2" customFormat="1" ht="27" customHeight="1" x14ac:dyDescent="0.35">
      <c r="A30" s="11" t="s">
        <v>496</v>
      </c>
      <c r="B30" s="12" t="s">
        <v>224</v>
      </c>
      <c r="C30" s="13" t="s">
        <v>225</v>
      </c>
      <c r="D30" s="12" t="s">
        <v>226</v>
      </c>
      <c r="E30" s="13" t="s">
        <v>0</v>
      </c>
      <c r="F30" s="14">
        <v>29500</v>
      </c>
      <c r="G30" s="3">
        <f>Tabla1[[#This Row],[MONTO FACTURADO ]]</f>
        <v>29500</v>
      </c>
      <c r="H30" s="3">
        <f t="shared" si="0"/>
        <v>0</v>
      </c>
      <c r="I30" s="15" t="s">
        <v>483</v>
      </c>
    </row>
    <row r="31" spans="1:9" s="2" customFormat="1" ht="27" customHeight="1" x14ac:dyDescent="0.35">
      <c r="A31" s="11" t="s">
        <v>496</v>
      </c>
      <c r="B31" s="12" t="s">
        <v>176</v>
      </c>
      <c r="C31" s="13" t="s">
        <v>177</v>
      </c>
      <c r="D31" s="12" t="s">
        <v>178</v>
      </c>
      <c r="E31" s="13" t="s">
        <v>0</v>
      </c>
      <c r="F31" s="14">
        <v>23600</v>
      </c>
      <c r="G31" s="3">
        <f>Tabla1[[#This Row],[MONTO FACTURADO ]]</f>
        <v>23600</v>
      </c>
      <c r="H31" s="3">
        <f t="shared" si="0"/>
        <v>0</v>
      </c>
      <c r="I31" s="15" t="s">
        <v>483</v>
      </c>
    </row>
    <row r="32" spans="1:9" s="2" customFormat="1" ht="27" customHeight="1" x14ac:dyDescent="0.35">
      <c r="A32" s="11" t="s">
        <v>496</v>
      </c>
      <c r="B32" s="12" t="s">
        <v>3</v>
      </c>
      <c r="C32" s="13" t="s">
        <v>4</v>
      </c>
      <c r="D32" s="12" t="s">
        <v>48</v>
      </c>
      <c r="E32" s="13" t="s">
        <v>0</v>
      </c>
      <c r="F32" s="14">
        <v>47200</v>
      </c>
      <c r="G32" s="3">
        <f>Tabla1[[#This Row],[MONTO FACTURADO ]]</f>
        <v>47200</v>
      </c>
      <c r="H32" s="3">
        <f t="shared" si="0"/>
        <v>0</v>
      </c>
      <c r="I32" s="15" t="s">
        <v>483</v>
      </c>
    </row>
    <row r="33" spans="1:9" s="2" customFormat="1" ht="27" customHeight="1" x14ac:dyDescent="0.35">
      <c r="A33" s="11" t="s">
        <v>496</v>
      </c>
      <c r="B33" s="12" t="s">
        <v>1</v>
      </c>
      <c r="C33" s="13" t="s">
        <v>2</v>
      </c>
      <c r="D33" s="12" t="s">
        <v>47</v>
      </c>
      <c r="E33" s="13" t="s">
        <v>0</v>
      </c>
      <c r="F33" s="14">
        <v>47200</v>
      </c>
      <c r="G33" s="3">
        <f>Tabla1[[#This Row],[MONTO FACTURADO ]]</f>
        <v>47200</v>
      </c>
      <c r="H33" s="3">
        <f t="shared" si="0"/>
        <v>0</v>
      </c>
      <c r="I33" s="15" t="s">
        <v>483</v>
      </c>
    </row>
    <row r="34" spans="1:9" s="2" customFormat="1" ht="27" customHeight="1" x14ac:dyDescent="0.35">
      <c r="A34" s="11" t="s">
        <v>496</v>
      </c>
      <c r="B34" s="12" t="s">
        <v>412</v>
      </c>
      <c r="C34" s="13" t="s">
        <v>413</v>
      </c>
      <c r="D34" s="12" t="s">
        <v>414</v>
      </c>
      <c r="E34" s="13" t="s">
        <v>0</v>
      </c>
      <c r="F34" s="14">
        <v>59000</v>
      </c>
      <c r="G34" s="3">
        <f>Tabla1[[#This Row],[MONTO FACTURADO ]]</f>
        <v>59000</v>
      </c>
      <c r="H34" s="3">
        <f t="shared" si="0"/>
        <v>0</v>
      </c>
      <c r="I34" s="15" t="s">
        <v>483</v>
      </c>
    </row>
    <row r="35" spans="1:9" s="2" customFormat="1" ht="27" customHeight="1" x14ac:dyDescent="0.35">
      <c r="A35" s="11" t="s">
        <v>496</v>
      </c>
      <c r="B35" s="12" t="s">
        <v>106</v>
      </c>
      <c r="C35" s="13" t="s">
        <v>107</v>
      </c>
      <c r="D35" s="12" t="s">
        <v>108</v>
      </c>
      <c r="E35" s="13" t="s">
        <v>0</v>
      </c>
      <c r="F35" s="14">
        <v>29500</v>
      </c>
      <c r="G35" s="3">
        <f>Tabla1[[#This Row],[MONTO FACTURADO ]]</f>
        <v>29500</v>
      </c>
      <c r="H35" s="3">
        <f t="shared" si="0"/>
        <v>0</v>
      </c>
      <c r="I35" s="15" t="s">
        <v>483</v>
      </c>
    </row>
    <row r="36" spans="1:9" s="2" customFormat="1" ht="27" customHeight="1" x14ac:dyDescent="0.35">
      <c r="A36" s="11" t="s">
        <v>496</v>
      </c>
      <c r="B36" s="12" t="s">
        <v>421</v>
      </c>
      <c r="C36" s="13" t="s">
        <v>422</v>
      </c>
      <c r="D36" s="12" t="s">
        <v>423</v>
      </c>
      <c r="E36" s="13" t="s">
        <v>0</v>
      </c>
      <c r="F36" s="14">
        <v>94400</v>
      </c>
      <c r="G36" s="3">
        <f>Tabla1[[#This Row],[MONTO FACTURADO ]]</f>
        <v>94400</v>
      </c>
      <c r="H36" s="3">
        <f t="shared" si="0"/>
        <v>0</v>
      </c>
      <c r="I36" s="15" t="s">
        <v>483</v>
      </c>
    </row>
    <row r="37" spans="1:9" s="2" customFormat="1" ht="27" customHeight="1" x14ac:dyDescent="0.35">
      <c r="A37" s="11" t="s">
        <v>496</v>
      </c>
      <c r="B37" s="12" t="s">
        <v>261</v>
      </c>
      <c r="C37" s="13" t="s">
        <v>262</v>
      </c>
      <c r="D37" s="12" t="s">
        <v>263</v>
      </c>
      <c r="E37" s="13" t="s">
        <v>0</v>
      </c>
      <c r="F37" s="14">
        <v>29500</v>
      </c>
      <c r="G37" s="3">
        <f>Tabla1[[#This Row],[MONTO FACTURADO ]]</f>
        <v>29500</v>
      </c>
      <c r="H37" s="3">
        <f t="shared" si="0"/>
        <v>0</v>
      </c>
      <c r="I37" s="15" t="s">
        <v>483</v>
      </c>
    </row>
    <row r="38" spans="1:9" s="2" customFormat="1" ht="27" customHeight="1" x14ac:dyDescent="0.35">
      <c r="A38" s="11" t="s">
        <v>496</v>
      </c>
      <c r="B38" s="12" t="s">
        <v>230</v>
      </c>
      <c r="C38" s="13" t="s">
        <v>231</v>
      </c>
      <c r="D38" s="12" t="s">
        <v>232</v>
      </c>
      <c r="E38" s="13" t="s">
        <v>0</v>
      </c>
      <c r="F38" s="14">
        <v>41300</v>
      </c>
      <c r="G38" s="3">
        <f>Tabla1[[#This Row],[MONTO FACTURADO ]]</f>
        <v>41300</v>
      </c>
      <c r="H38" s="3">
        <f t="shared" si="0"/>
        <v>0</v>
      </c>
      <c r="I38" s="15" t="s">
        <v>483</v>
      </c>
    </row>
    <row r="39" spans="1:9" s="2" customFormat="1" ht="27" customHeight="1" x14ac:dyDescent="0.35">
      <c r="A39" s="11" t="s">
        <v>496</v>
      </c>
      <c r="B39" s="12" t="s">
        <v>137</v>
      </c>
      <c r="C39" s="13" t="s">
        <v>138</v>
      </c>
      <c r="D39" s="12" t="s">
        <v>139</v>
      </c>
      <c r="E39" s="13" t="s">
        <v>0</v>
      </c>
      <c r="F39" s="14">
        <v>35400</v>
      </c>
      <c r="G39" s="3">
        <f>Tabla1[[#This Row],[MONTO FACTURADO ]]</f>
        <v>35400</v>
      </c>
      <c r="H39" s="3">
        <f t="shared" si="0"/>
        <v>0</v>
      </c>
      <c r="I39" s="15" t="s">
        <v>483</v>
      </c>
    </row>
    <row r="40" spans="1:9" s="2" customFormat="1" ht="27" customHeight="1" x14ac:dyDescent="0.35">
      <c r="A40" s="11" t="s">
        <v>496</v>
      </c>
      <c r="B40" s="12" t="s">
        <v>249</v>
      </c>
      <c r="C40" s="13" t="s">
        <v>250</v>
      </c>
      <c r="D40" s="12" t="s">
        <v>251</v>
      </c>
      <c r="E40" s="13" t="s">
        <v>0</v>
      </c>
      <c r="F40" s="14">
        <v>29500</v>
      </c>
      <c r="G40" s="3">
        <f>Tabla1[[#This Row],[MONTO FACTURADO ]]</f>
        <v>29500</v>
      </c>
      <c r="H40" s="3">
        <f t="shared" si="0"/>
        <v>0</v>
      </c>
      <c r="I40" s="15" t="s">
        <v>483</v>
      </c>
    </row>
    <row r="41" spans="1:9" s="2" customFormat="1" ht="27" customHeight="1" x14ac:dyDescent="0.35">
      <c r="A41" s="11" t="s">
        <v>496</v>
      </c>
      <c r="B41" s="12" t="s">
        <v>447</v>
      </c>
      <c r="C41" s="13" t="s">
        <v>448</v>
      </c>
      <c r="D41" s="12" t="s">
        <v>449</v>
      </c>
      <c r="E41" s="13" t="s">
        <v>0</v>
      </c>
      <c r="F41" s="14">
        <v>118000</v>
      </c>
      <c r="G41" s="3">
        <f>Tabla1[[#This Row],[MONTO FACTURADO ]]</f>
        <v>118000</v>
      </c>
      <c r="H41" s="3">
        <f t="shared" si="0"/>
        <v>0</v>
      </c>
      <c r="I41" s="15" t="s">
        <v>483</v>
      </c>
    </row>
    <row r="42" spans="1:9" s="2" customFormat="1" ht="27" customHeight="1" x14ac:dyDescent="0.35">
      <c r="A42" s="11" t="s">
        <v>496</v>
      </c>
      <c r="B42" s="12" t="s">
        <v>179</v>
      </c>
      <c r="C42" s="13" t="s">
        <v>180</v>
      </c>
      <c r="D42" s="12" t="s">
        <v>181</v>
      </c>
      <c r="E42" s="13" t="s">
        <v>0</v>
      </c>
      <c r="F42" s="14">
        <v>41300</v>
      </c>
      <c r="G42" s="3">
        <f>Tabla1[[#This Row],[MONTO FACTURADO ]]</f>
        <v>41300</v>
      </c>
      <c r="H42" s="3">
        <f t="shared" si="0"/>
        <v>0</v>
      </c>
      <c r="I42" s="15" t="s">
        <v>483</v>
      </c>
    </row>
    <row r="43" spans="1:9" s="2" customFormat="1" ht="27" customHeight="1" x14ac:dyDescent="0.35">
      <c r="A43" s="11" t="s">
        <v>496</v>
      </c>
      <c r="B43" s="12" t="s">
        <v>5</v>
      </c>
      <c r="C43" s="13" t="s">
        <v>6</v>
      </c>
      <c r="D43" s="12" t="s">
        <v>136</v>
      </c>
      <c r="E43" s="13" t="s">
        <v>0</v>
      </c>
      <c r="F43" s="14">
        <v>94400</v>
      </c>
      <c r="G43" s="3">
        <f>Tabla1[[#This Row],[MONTO FACTURADO ]]</f>
        <v>94400</v>
      </c>
      <c r="H43" s="3">
        <f t="shared" si="0"/>
        <v>0</v>
      </c>
      <c r="I43" s="15" t="s">
        <v>483</v>
      </c>
    </row>
    <row r="44" spans="1:9" s="2" customFormat="1" ht="27" customHeight="1" x14ac:dyDescent="0.35">
      <c r="A44" s="11" t="s">
        <v>496</v>
      </c>
      <c r="B44" s="12" t="s">
        <v>79</v>
      </c>
      <c r="C44" s="13" t="s">
        <v>80</v>
      </c>
      <c r="D44" s="12" t="s">
        <v>81</v>
      </c>
      <c r="E44" s="13" t="s">
        <v>0</v>
      </c>
      <c r="F44" s="14">
        <v>47200</v>
      </c>
      <c r="G44" s="3">
        <f>Tabla1[[#This Row],[MONTO FACTURADO ]]</f>
        <v>47200</v>
      </c>
      <c r="H44" s="3">
        <f t="shared" si="0"/>
        <v>0</v>
      </c>
      <c r="I44" s="15" t="s">
        <v>483</v>
      </c>
    </row>
    <row r="45" spans="1:9" s="2" customFormat="1" ht="27" customHeight="1" x14ac:dyDescent="0.35">
      <c r="A45" s="11" t="s">
        <v>496</v>
      </c>
      <c r="B45" s="12" t="s">
        <v>182</v>
      </c>
      <c r="C45" s="13" t="s">
        <v>183</v>
      </c>
      <c r="D45" s="12" t="s">
        <v>184</v>
      </c>
      <c r="E45" s="13" t="s">
        <v>0</v>
      </c>
      <c r="F45" s="14">
        <v>23600</v>
      </c>
      <c r="G45" s="3">
        <f>Tabla1[[#This Row],[MONTO FACTURADO ]]</f>
        <v>23600</v>
      </c>
      <c r="H45" s="3">
        <f t="shared" si="0"/>
        <v>0</v>
      </c>
      <c r="I45" s="15" t="s">
        <v>483</v>
      </c>
    </row>
    <row r="46" spans="1:9" s="2" customFormat="1" ht="27" customHeight="1" x14ac:dyDescent="0.35">
      <c r="A46" s="11" t="s">
        <v>496</v>
      </c>
      <c r="B46" s="12" t="s">
        <v>173</v>
      </c>
      <c r="C46" s="13" t="s">
        <v>174</v>
      </c>
      <c r="D46" s="12" t="s">
        <v>175</v>
      </c>
      <c r="E46" s="13" t="s">
        <v>0</v>
      </c>
      <c r="F46" s="14">
        <v>29500</v>
      </c>
      <c r="G46" s="3">
        <f>Tabla1[[#This Row],[MONTO FACTURADO ]]</f>
        <v>29500</v>
      </c>
      <c r="H46" s="3">
        <f t="shared" si="0"/>
        <v>0</v>
      </c>
      <c r="I46" s="15" t="s">
        <v>483</v>
      </c>
    </row>
    <row r="47" spans="1:9" s="2" customFormat="1" ht="27" customHeight="1" x14ac:dyDescent="0.35">
      <c r="A47" s="11" t="s">
        <v>496</v>
      </c>
      <c r="B47" s="12" t="s">
        <v>140</v>
      </c>
      <c r="C47" s="13" t="s">
        <v>141</v>
      </c>
      <c r="D47" s="12" t="s">
        <v>142</v>
      </c>
      <c r="E47" s="13" t="s">
        <v>0</v>
      </c>
      <c r="F47" s="14">
        <v>35400</v>
      </c>
      <c r="G47" s="3">
        <f>Tabla1[[#This Row],[MONTO FACTURADO ]]</f>
        <v>35400</v>
      </c>
      <c r="H47" s="3">
        <f t="shared" si="0"/>
        <v>0</v>
      </c>
      <c r="I47" s="15" t="s">
        <v>483</v>
      </c>
    </row>
    <row r="48" spans="1:9" s="2" customFormat="1" ht="27" customHeight="1" x14ac:dyDescent="0.35">
      <c r="A48" s="11" t="s">
        <v>496</v>
      </c>
      <c r="B48" s="12" t="s">
        <v>430</v>
      </c>
      <c r="C48" s="13" t="s">
        <v>431</v>
      </c>
      <c r="D48" s="12" t="s">
        <v>432</v>
      </c>
      <c r="E48" s="13" t="s">
        <v>0</v>
      </c>
      <c r="F48" s="14">
        <v>118000</v>
      </c>
      <c r="G48" s="3">
        <f>Tabla1[[#This Row],[MONTO FACTURADO ]]</f>
        <v>118000</v>
      </c>
      <c r="H48" s="3">
        <f t="shared" si="0"/>
        <v>0</v>
      </c>
      <c r="I48" s="15" t="s">
        <v>483</v>
      </c>
    </row>
    <row r="49" spans="1:9" s="2" customFormat="1" ht="27" customHeight="1" x14ac:dyDescent="0.35">
      <c r="A49" s="11" t="s">
        <v>496</v>
      </c>
      <c r="B49" s="12" t="s">
        <v>188</v>
      </c>
      <c r="C49" s="13" t="s">
        <v>189</v>
      </c>
      <c r="D49" s="12" t="s">
        <v>190</v>
      </c>
      <c r="E49" s="13" t="s">
        <v>0</v>
      </c>
      <c r="F49" s="14">
        <v>70800</v>
      </c>
      <c r="G49" s="3">
        <f>Tabla1[[#This Row],[MONTO FACTURADO ]]</f>
        <v>70800</v>
      </c>
      <c r="H49" s="3">
        <f t="shared" si="0"/>
        <v>0</v>
      </c>
      <c r="I49" s="15" t="s">
        <v>483</v>
      </c>
    </row>
    <row r="50" spans="1:9" s="2" customFormat="1" ht="27" customHeight="1" x14ac:dyDescent="0.35">
      <c r="A50" s="11" t="s">
        <v>496</v>
      </c>
      <c r="B50" s="12" t="s">
        <v>276</v>
      </c>
      <c r="C50" s="13" t="s">
        <v>277</v>
      </c>
      <c r="D50" s="12" t="s">
        <v>278</v>
      </c>
      <c r="E50" s="13" t="s">
        <v>0</v>
      </c>
      <c r="F50" s="14">
        <v>29500</v>
      </c>
      <c r="G50" s="3">
        <f>Tabla1[[#This Row],[MONTO FACTURADO ]]</f>
        <v>29500</v>
      </c>
      <c r="H50" s="3">
        <f t="shared" si="0"/>
        <v>0</v>
      </c>
      <c r="I50" s="15" t="s">
        <v>483</v>
      </c>
    </row>
    <row r="51" spans="1:9" s="2" customFormat="1" ht="27" customHeight="1" x14ac:dyDescent="0.35">
      <c r="A51" s="11" t="s">
        <v>496</v>
      </c>
      <c r="B51" s="12" t="s">
        <v>385</v>
      </c>
      <c r="C51" s="13" t="s">
        <v>386</v>
      </c>
      <c r="D51" s="12" t="s">
        <v>387</v>
      </c>
      <c r="E51" s="13" t="s">
        <v>0</v>
      </c>
      <c r="F51" s="14">
        <v>53100</v>
      </c>
      <c r="G51" s="3">
        <f>Tabla1[[#This Row],[MONTO FACTURADO ]]</f>
        <v>53100</v>
      </c>
      <c r="H51" s="3">
        <f t="shared" si="0"/>
        <v>0</v>
      </c>
      <c r="I51" s="15" t="s">
        <v>483</v>
      </c>
    </row>
    <row r="52" spans="1:9" s="2" customFormat="1" ht="27" customHeight="1" x14ac:dyDescent="0.35">
      <c r="A52" s="11" t="s">
        <v>496</v>
      </c>
      <c r="B52" s="12" t="s">
        <v>233</v>
      </c>
      <c r="C52" s="13" t="s">
        <v>234</v>
      </c>
      <c r="D52" s="12" t="s">
        <v>235</v>
      </c>
      <c r="E52" s="13" t="s">
        <v>0</v>
      </c>
      <c r="F52" s="14">
        <v>23600</v>
      </c>
      <c r="G52" s="3">
        <f>Tabla1[[#This Row],[MONTO FACTURADO ]]</f>
        <v>23600</v>
      </c>
      <c r="H52" s="3">
        <f t="shared" si="0"/>
        <v>0</v>
      </c>
      <c r="I52" s="15" t="s">
        <v>483</v>
      </c>
    </row>
    <row r="53" spans="1:9" s="2" customFormat="1" ht="27" customHeight="1" x14ac:dyDescent="0.35">
      <c r="A53" s="11" t="s">
        <v>496</v>
      </c>
      <c r="B53" s="12" t="s">
        <v>9</v>
      </c>
      <c r="C53" s="13" t="s">
        <v>10</v>
      </c>
      <c r="D53" s="12" t="s">
        <v>305</v>
      </c>
      <c r="E53" s="13" t="s">
        <v>0</v>
      </c>
      <c r="F53" s="14">
        <v>94400</v>
      </c>
      <c r="G53" s="3">
        <f>Tabla1[[#This Row],[MONTO FACTURADO ]]</f>
        <v>94400</v>
      </c>
      <c r="H53" s="3">
        <f t="shared" si="0"/>
        <v>0</v>
      </c>
      <c r="I53" s="15" t="s">
        <v>483</v>
      </c>
    </row>
    <row r="54" spans="1:9" s="2" customFormat="1" ht="27" customHeight="1" x14ac:dyDescent="0.35">
      <c r="A54" s="11" t="s">
        <v>496</v>
      </c>
      <c r="B54" s="12" t="s">
        <v>440</v>
      </c>
      <c r="C54" s="13" t="s">
        <v>441</v>
      </c>
      <c r="D54" s="12" t="s">
        <v>442</v>
      </c>
      <c r="E54" s="13" t="s">
        <v>0</v>
      </c>
      <c r="F54" s="14">
        <v>354000</v>
      </c>
      <c r="G54" s="3">
        <f>Tabla1[[#This Row],[MONTO FACTURADO ]]</f>
        <v>354000</v>
      </c>
      <c r="H54" s="3">
        <f t="shared" si="0"/>
        <v>0</v>
      </c>
      <c r="I54" s="15" t="s">
        <v>483</v>
      </c>
    </row>
    <row r="55" spans="1:9" s="2" customFormat="1" ht="27" customHeight="1" x14ac:dyDescent="0.35">
      <c r="A55" s="11" t="s">
        <v>496</v>
      </c>
      <c r="B55" s="12" t="s">
        <v>335</v>
      </c>
      <c r="C55" s="13" t="s">
        <v>336</v>
      </c>
      <c r="D55" s="12" t="s">
        <v>337</v>
      </c>
      <c r="E55" s="13" t="s">
        <v>0</v>
      </c>
      <c r="F55" s="14">
        <v>826000</v>
      </c>
      <c r="G55" s="3">
        <f>Tabla1[[#This Row],[MONTO FACTURADO ]]</f>
        <v>826000</v>
      </c>
      <c r="H55" s="3">
        <f t="shared" si="0"/>
        <v>0</v>
      </c>
      <c r="I55" s="15" t="s">
        <v>483</v>
      </c>
    </row>
    <row r="56" spans="1:9" s="2" customFormat="1" ht="27" customHeight="1" x14ac:dyDescent="0.35">
      <c r="A56" s="11" t="s">
        <v>496</v>
      </c>
      <c r="B56" s="12" t="s">
        <v>297</v>
      </c>
      <c r="C56" s="13" t="s">
        <v>298</v>
      </c>
      <c r="D56" s="12" t="s">
        <v>299</v>
      </c>
      <c r="E56" s="13" t="s">
        <v>0</v>
      </c>
      <c r="F56" s="14">
        <v>47200</v>
      </c>
      <c r="G56" s="3">
        <f>Tabla1[[#This Row],[MONTO FACTURADO ]]</f>
        <v>47200</v>
      </c>
      <c r="H56" s="3">
        <f t="shared" si="0"/>
        <v>0</v>
      </c>
      <c r="I56" s="15" t="s">
        <v>483</v>
      </c>
    </row>
    <row r="57" spans="1:9" s="2" customFormat="1" ht="27" customHeight="1" x14ac:dyDescent="0.35">
      <c r="A57" s="11" t="s">
        <v>496</v>
      </c>
      <c r="B57" s="12" t="s">
        <v>314</v>
      </c>
      <c r="C57" s="13" t="s">
        <v>315</v>
      </c>
      <c r="D57" s="12" t="s">
        <v>316</v>
      </c>
      <c r="E57" s="13" t="s">
        <v>0</v>
      </c>
      <c r="F57" s="14">
        <v>236000</v>
      </c>
      <c r="G57" s="3">
        <f>Tabla1[[#This Row],[MONTO FACTURADO ]]</f>
        <v>236000</v>
      </c>
      <c r="H57" s="3">
        <f t="shared" si="0"/>
        <v>0</v>
      </c>
      <c r="I57" s="15" t="s">
        <v>483</v>
      </c>
    </row>
    <row r="58" spans="1:9" s="2" customFormat="1" ht="27" customHeight="1" x14ac:dyDescent="0.35">
      <c r="A58" s="11" t="s">
        <v>496</v>
      </c>
      <c r="B58" s="12" t="s">
        <v>370</v>
      </c>
      <c r="C58" s="13" t="s">
        <v>371</v>
      </c>
      <c r="D58" s="12" t="s">
        <v>372</v>
      </c>
      <c r="E58" s="13" t="s">
        <v>0</v>
      </c>
      <c r="F58" s="14">
        <v>59000</v>
      </c>
      <c r="G58" s="3">
        <f>Tabla1[[#This Row],[MONTO FACTURADO ]]</f>
        <v>59000</v>
      </c>
      <c r="H58" s="3">
        <f t="shared" si="0"/>
        <v>0</v>
      </c>
      <c r="I58" s="15" t="s">
        <v>483</v>
      </c>
    </row>
    <row r="59" spans="1:9" s="2" customFormat="1" ht="27" customHeight="1" x14ac:dyDescent="0.35">
      <c r="A59" s="11" t="s">
        <v>496</v>
      </c>
      <c r="B59" s="12" t="s">
        <v>382</v>
      </c>
      <c r="C59" s="13" t="s">
        <v>383</v>
      </c>
      <c r="D59" s="12" t="s">
        <v>384</v>
      </c>
      <c r="E59" s="13" t="s">
        <v>0</v>
      </c>
      <c r="F59" s="14">
        <v>47200</v>
      </c>
      <c r="G59" s="3">
        <f>Tabla1[[#This Row],[MONTO FACTURADO ]]</f>
        <v>47200</v>
      </c>
      <c r="H59" s="3">
        <f t="shared" si="0"/>
        <v>0</v>
      </c>
      <c r="I59" s="15" t="s">
        <v>483</v>
      </c>
    </row>
    <row r="60" spans="1:9" s="2" customFormat="1" ht="27" customHeight="1" x14ac:dyDescent="0.35">
      <c r="A60" s="11" t="s">
        <v>496</v>
      </c>
      <c r="B60" s="12" t="s">
        <v>124</v>
      </c>
      <c r="C60" s="13" t="s">
        <v>125</v>
      </c>
      <c r="D60" s="12" t="s">
        <v>126</v>
      </c>
      <c r="E60" s="13" t="s">
        <v>0</v>
      </c>
      <c r="F60" s="14">
        <v>47200</v>
      </c>
      <c r="G60" s="3">
        <f>Tabla1[[#This Row],[MONTO FACTURADO ]]</f>
        <v>47200</v>
      </c>
      <c r="H60" s="3">
        <f t="shared" si="0"/>
        <v>0</v>
      </c>
      <c r="I60" s="15" t="s">
        <v>483</v>
      </c>
    </row>
    <row r="61" spans="1:9" s="2" customFormat="1" ht="27" customHeight="1" x14ac:dyDescent="0.35">
      <c r="A61" s="11" t="s">
        <v>496</v>
      </c>
      <c r="B61" s="12" t="s">
        <v>133</v>
      </c>
      <c r="C61" s="13" t="s">
        <v>134</v>
      </c>
      <c r="D61" s="12" t="s">
        <v>135</v>
      </c>
      <c r="E61" s="13" t="s">
        <v>0</v>
      </c>
      <c r="F61" s="14">
        <v>47200</v>
      </c>
      <c r="G61" s="3">
        <f>Tabla1[[#This Row],[MONTO FACTURADO ]]</f>
        <v>47200</v>
      </c>
      <c r="H61" s="3">
        <f t="shared" si="0"/>
        <v>0</v>
      </c>
      <c r="I61" s="15" t="s">
        <v>483</v>
      </c>
    </row>
    <row r="62" spans="1:9" s="2" customFormat="1" ht="27" customHeight="1" x14ac:dyDescent="0.35">
      <c r="A62" s="11" t="s">
        <v>496</v>
      </c>
      <c r="B62" s="12" t="s">
        <v>203</v>
      </c>
      <c r="C62" s="13" t="s">
        <v>204</v>
      </c>
      <c r="D62" s="12" t="s">
        <v>205</v>
      </c>
      <c r="E62" s="13" t="s">
        <v>0</v>
      </c>
      <c r="F62" s="14">
        <v>59000</v>
      </c>
      <c r="G62" s="3">
        <f>Tabla1[[#This Row],[MONTO FACTURADO ]]</f>
        <v>59000</v>
      </c>
      <c r="H62" s="3">
        <f t="shared" si="0"/>
        <v>0</v>
      </c>
      <c r="I62" s="15" t="s">
        <v>483</v>
      </c>
    </row>
    <row r="63" spans="1:9" s="2" customFormat="1" ht="27" customHeight="1" x14ac:dyDescent="0.35">
      <c r="A63" s="11" t="s">
        <v>496</v>
      </c>
      <c r="B63" s="12" t="s">
        <v>279</v>
      </c>
      <c r="C63" s="13" t="s">
        <v>280</v>
      </c>
      <c r="D63" s="12" t="s">
        <v>281</v>
      </c>
      <c r="E63" s="13" t="s">
        <v>0</v>
      </c>
      <c r="F63" s="14">
        <v>59000</v>
      </c>
      <c r="G63" s="3">
        <f>Tabla1[[#This Row],[MONTO FACTURADO ]]</f>
        <v>59000</v>
      </c>
      <c r="H63" s="3">
        <f t="shared" si="0"/>
        <v>0</v>
      </c>
      <c r="I63" s="15" t="s">
        <v>483</v>
      </c>
    </row>
    <row r="64" spans="1:9" s="2" customFormat="1" ht="27" customHeight="1" x14ac:dyDescent="0.35">
      <c r="A64" s="11" t="s">
        <v>496</v>
      </c>
      <c r="B64" s="12" t="s">
        <v>239</v>
      </c>
      <c r="C64" s="13" t="s">
        <v>240</v>
      </c>
      <c r="D64" s="12" t="s">
        <v>241</v>
      </c>
      <c r="E64" s="13" t="s">
        <v>0</v>
      </c>
      <c r="F64" s="14">
        <v>29500</v>
      </c>
      <c r="G64" s="3">
        <f>Tabla1[[#This Row],[MONTO FACTURADO ]]</f>
        <v>29500</v>
      </c>
      <c r="H64" s="3">
        <f t="shared" si="0"/>
        <v>0</v>
      </c>
      <c r="I64" s="15" t="s">
        <v>483</v>
      </c>
    </row>
    <row r="65" spans="1:9" s="2" customFormat="1" ht="27" customHeight="1" x14ac:dyDescent="0.35">
      <c r="A65" s="11" t="s">
        <v>496</v>
      </c>
      <c r="B65" s="12" t="s">
        <v>191</v>
      </c>
      <c r="C65" s="13" t="s">
        <v>192</v>
      </c>
      <c r="D65" s="12" t="s">
        <v>193</v>
      </c>
      <c r="E65" s="13" t="s">
        <v>0</v>
      </c>
      <c r="F65" s="14">
        <v>35400</v>
      </c>
      <c r="G65" s="3">
        <f>Tabla1[[#This Row],[MONTO FACTURADO ]]</f>
        <v>35400</v>
      </c>
      <c r="H65" s="3">
        <f t="shared" si="0"/>
        <v>0</v>
      </c>
      <c r="I65" s="15" t="s">
        <v>483</v>
      </c>
    </row>
    <row r="66" spans="1:9" s="2" customFormat="1" ht="27" customHeight="1" x14ac:dyDescent="0.35">
      <c r="A66" s="11" t="s">
        <v>496</v>
      </c>
      <c r="B66" s="12" t="s">
        <v>97</v>
      </c>
      <c r="C66" s="13" t="s">
        <v>98</v>
      </c>
      <c r="D66" s="12" t="s">
        <v>99</v>
      </c>
      <c r="E66" s="13" t="s">
        <v>0</v>
      </c>
      <c r="F66" s="14">
        <v>82600</v>
      </c>
      <c r="G66" s="3">
        <f>Tabla1[[#This Row],[MONTO FACTURADO ]]</f>
        <v>82600</v>
      </c>
      <c r="H66" s="3">
        <f t="shared" si="0"/>
        <v>0</v>
      </c>
      <c r="I66" s="15" t="s">
        <v>483</v>
      </c>
    </row>
    <row r="67" spans="1:9" s="2" customFormat="1" ht="27" customHeight="1" x14ac:dyDescent="0.35">
      <c r="A67" s="11" t="s">
        <v>496</v>
      </c>
      <c r="B67" s="12" t="s">
        <v>55</v>
      </c>
      <c r="C67" s="13" t="s">
        <v>56</v>
      </c>
      <c r="D67" s="12" t="s">
        <v>57</v>
      </c>
      <c r="E67" s="13" t="s">
        <v>0</v>
      </c>
      <c r="F67" s="14">
        <v>94400</v>
      </c>
      <c r="G67" s="3">
        <f>Tabla1[[#This Row],[MONTO FACTURADO ]]</f>
        <v>94400</v>
      </c>
      <c r="H67" s="3">
        <f t="shared" si="0"/>
        <v>0</v>
      </c>
      <c r="I67" s="15" t="s">
        <v>483</v>
      </c>
    </row>
    <row r="68" spans="1:9" s="2" customFormat="1" ht="27" customHeight="1" x14ac:dyDescent="0.35">
      <c r="A68" s="11" t="s">
        <v>496</v>
      </c>
      <c r="B68" s="12" t="s">
        <v>49</v>
      </c>
      <c r="C68" s="13" t="s">
        <v>50</v>
      </c>
      <c r="D68" s="12" t="s">
        <v>51</v>
      </c>
      <c r="E68" s="13" t="s">
        <v>0</v>
      </c>
      <c r="F68" s="14">
        <v>59000</v>
      </c>
      <c r="G68" s="3">
        <f>Tabla1[[#This Row],[MONTO FACTURADO ]]</f>
        <v>59000</v>
      </c>
      <c r="H68" s="3">
        <f t="shared" ref="H68:H114" si="1">F68-G68</f>
        <v>0</v>
      </c>
      <c r="I68" s="15" t="s">
        <v>483</v>
      </c>
    </row>
    <row r="69" spans="1:9" s="2" customFormat="1" ht="27" customHeight="1" x14ac:dyDescent="0.35">
      <c r="A69" s="11" t="s">
        <v>496</v>
      </c>
      <c r="B69" s="12" t="s">
        <v>267</v>
      </c>
      <c r="C69" s="13" t="s">
        <v>268</v>
      </c>
      <c r="D69" s="12" t="s">
        <v>269</v>
      </c>
      <c r="E69" s="13" t="s">
        <v>0</v>
      </c>
      <c r="F69" s="14">
        <v>23600</v>
      </c>
      <c r="G69" s="3">
        <f>Tabla1[[#This Row],[MONTO FACTURADO ]]</f>
        <v>23600</v>
      </c>
      <c r="H69" s="3">
        <f t="shared" si="1"/>
        <v>0</v>
      </c>
      <c r="I69" s="15" t="s">
        <v>483</v>
      </c>
    </row>
    <row r="70" spans="1:9" s="2" customFormat="1" ht="27" customHeight="1" x14ac:dyDescent="0.35">
      <c r="A70" s="11" t="s">
        <v>496</v>
      </c>
      <c r="B70" s="12" t="s">
        <v>206</v>
      </c>
      <c r="C70" s="13" t="s">
        <v>207</v>
      </c>
      <c r="D70" s="12" t="s">
        <v>208</v>
      </c>
      <c r="E70" s="13" t="s">
        <v>0</v>
      </c>
      <c r="F70" s="14">
        <v>35400</v>
      </c>
      <c r="G70" s="3">
        <f>Tabla1[[#This Row],[MONTO FACTURADO ]]</f>
        <v>35400</v>
      </c>
      <c r="H70" s="3">
        <f t="shared" si="1"/>
        <v>0</v>
      </c>
      <c r="I70" s="15" t="s">
        <v>483</v>
      </c>
    </row>
    <row r="71" spans="1:9" s="2" customFormat="1" ht="27" customHeight="1" x14ac:dyDescent="0.35">
      <c r="A71" s="11" t="s">
        <v>496</v>
      </c>
      <c r="B71" s="12" t="s">
        <v>91</v>
      </c>
      <c r="C71" s="13" t="s">
        <v>92</v>
      </c>
      <c r="D71" s="12" t="s">
        <v>93</v>
      </c>
      <c r="E71" s="13" t="s">
        <v>0</v>
      </c>
      <c r="F71" s="14">
        <v>47200</v>
      </c>
      <c r="G71" s="3">
        <f>Tabla1[[#This Row],[MONTO FACTURADO ]]</f>
        <v>47200</v>
      </c>
      <c r="H71" s="3">
        <f t="shared" si="1"/>
        <v>0</v>
      </c>
      <c r="I71" s="15" t="s">
        <v>483</v>
      </c>
    </row>
    <row r="72" spans="1:9" s="2" customFormat="1" ht="27" customHeight="1" x14ac:dyDescent="0.35">
      <c r="A72" s="11" t="s">
        <v>496</v>
      </c>
      <c r="B72" s="12" t="s">
        <v>255</v>
      </c>
      <c r="C72" s="13" t="s">
        <v>256</v>
      </c>
      <c r="D72" s="12" t="s">
        <v>257</v>
      </c>
      <c r="E72" s="13" t="s">
        <v>0</v>
      </c>
      <c r="F72" s="14">
        <v>29500</v>
      </c>
      <c r="G72" s="3">
        <f>Tabla1[[#This Row],[MONTO FACTURADO ]]</f>
        <v>29500</v>
      </c>
      <c r="H72" s="3">
        <f t="shared" si="1"/>
        <v>0</v>
      </c>
      <c r="I72" s="15" t="s">
        <v>483</v>
      </c>
    </row>
    <row r="73" spans="1:9" s="2" customFormat="1" ht="27" customHeight="1" x14ac:dyDescent="0.35">
      <c r="A73" s="11" t="s">
        <v>496</v>
      </c>
      <c r="B73" s="12" t="s">
        <v>243</v>
      </c>
      <c r="C73" s="13" t="s">
        <v>244</v>
      </c>
      <c r="D73" s="12" t="s">
        <v>245</v>
      </c>
      <c r="E73" s="13" t="s">
        <v>0</v>
      </c>
      <c r="F73" s="14">
        <v>29500</v>
      </c>
      <c r="G73" s="3">
        <f>Tabla1[[#This Row],[MONTO FACTURADO ]]</f>
        <v>29500</v>
      </c>
      <c r="H73" s="3">
        <f t="shared" si="1"/>
        <v>0</v>
      </c>
      <c r="I73" s="15" t="s">
        <v>483</v>
      </c>
    </row>
    <row r="74" spans="1:9" s="2" customFormat="1" ht="27" customHeight="1" x14ac:dyDescent="0.35">
      <c r="A74" s="11" t="s">
        <v>496</v>
      </c>
      <c r="B74" s="12" t="s">
        <v>332</v>
      </c>
      <c r="C74" s="13" t="s">
        <v>333</v>
      </c>
      <c r="D74" s="12" t="s">
        <v>334</v>
      </c>
      <c r="E74" s="13" t="s">
        <v>0</v>
      </c>
      <c r="F74" s="14">
        <v>29500</v>
      </c>
      <c r="G74" s="3">
        <f>Tabla1[[#This Row],[MONTO FACTURADO ]]</f>
        <v>29500</v>
      </c>
      <c r="H74" s="3">
        <f t="shared" si="1"/>
        <v>0</v>
      </c>
      <c r="I74" s="15" t="s">
        <v>483</v>
      </c>
    </row>
    <row r="75" spans="1:9" s="2" customFormat="1" ht="27" customHeight="1" x14ac:dyDescent="0.35">
      <c r="A75" s="11" t="s">
        <v>496</v>
      </c>
      <c r="B75" s="12" t="s">
        <v>158</v>
      </c>
      <c r="C75" s="13" t="s">
        <v>159</v>
      </c>
      <c r="D75" s="12" t="s">
        <v>160</v>
      </c>
      <c r="E75" s="13" t="s">
        <v>0</v>
      </c>
      <c r="F75" s="14">
        <v>17700</v>
      </c>
      <c r="G75" s="3">
        <f>Tabla1[[#This Row],[MONTO FACTURADO ]]</f>
        <v>17700</v>
      </c>
      <c r="H75" s="3">
        <f t="shared" si="1"/>
        <v>0</v>
      </c>
      <c r="I75" s="15" t="s">
        <v>483</v>
      </c>
    </row>
    <row r="76" spans="1:9" s="2" customFormat="1" ht="27" customHeight="1" x14ac:dyDescent="0.35">
      <c r="A76" s="11" t="s">
        <v>496</v>
      </c>
      <c r="B76" s="12" t="s">
        <v>218</v>
      </c>
      <c r="C76" s="13" t="s">
        <v>219</v>
      </c>
      <c r="D76" s="12" t="s">
        <v>220</v>
      </c>
      <c r="E76" s="13" t="s">
        <v>0</v>
      </c>
      <c r="F76" s="14">
        <v>23600</v>
      </c>
      <c r="G76" s="3">
        <f>Tabla1[[#This Row],[MONTO FACTURADO ]]</f>
        <v>23600</v>
      </c>
      <c r="H76" s="3">
        <f t="shared" si="1"/>
        <v>0</v>
      </c>
      <c r="I76" s="15" t="s">
        <v>483</v>
      </c>
    </row>
    <row r="77" spans="1:9" s="2" customFormat="1" ht="27" customHeight="1" x14ac:dyDescent="0.35">
      <c r="A77" s="11" t="s">
        <v>496</v>
      </c>
      <c r="B77" s="12" t="s">
        <v>24</v>
      </c>
      <c r="C77" s="13" t="s">
        <v>25</v>
      </c>
      <c r="D77" s="12" t="s">
        <v>446</v>
      </c>
      <c r="E77" s="13" t="s">
        <v>0</v>
      </c>
      <c r="F77" s="14">
        <v>177000</v>
      </c>
      <c r="G77" s="3">
        <f>Tabla1[[#This Row],[MONTO FACTURADO ]]</f>
        <v>177000</v>
      </c>
      <c r="H77" s="3">
        <f t="shared" si="1"/>
        <v>0</v>
      </c>
      <c r="I77" s="15" t="s">
        <v>483</v>
      </c>
    </row>
    <row r="78" spans="1:9" s="2" customFormat="1" ht="27" customHeight="1" x14ac:dyDescent="0.35">
      <c r="A78" s="11" t="s">
        <v>496</v>
      </c>
      <c r="B78" s="12" t="s">
        <v>149</v>
      </c>
      <c r="C78" s="13" t="s">
        <v>150</v>
      </c>
      <c r="D78" s="12" t="s">
        <v>151</v>
      </c>
      <c r="E78" s="13" t="s">
        <v>0</v>
      </c>
      <c r="F78" s="14">
        <v>23600</v>
      </c>
      <c r="G78" s="3">
        <f>Tabla1[[#This Row],[MONTO FACTURADO ]]</f>
        <v>23600</v>
      </c>
      <c r="H78" s="3">
        <f t="shared" si="1"/>
        <v>0</v>
      </c>
      <c r="I78" s="15" t="s">
        <v>483</v>
      </c>
    </row>
    <row r="79" spans="1:9" s="2" customFormat="1" ht="27" customHeight="1" x14ac:dyDescent="0.35">
      <c r="A79" s="11" t="s">
        <v>496</v>
      </c>
      <c r="B79" s="12" t="s">
        <v>212</v>
      </c>
      <c r="C79" s="13" t="s">
        <v>213</v>
      </c>
      <c r="D79" s="12" t="s">
        <v>214</v>
      </c>
      <c r="E79" s="13" t="s">
        <v>0</v>
      </c>
      <c r="F79" s="14">
        <v>94400</v>
      </c>
      <c r="G79" s="3">
        <f>Tabla1[[#This Row],[MONTO FACTURADO ]]</f>
        <v>94400</v>
      </c>
      <c r="H79" s="3">
        <f t="shared" si="1"/>
        <v>0</v>
      </c>
      <c r="I79" s="15" t="s">
        <v>483</v>
      </c>
    </row>
    <row r="80" spans="1:9" s="2" customFormat="1" ht="27" customHeight="1" x14ac:dyDescent="0.35">
      <c r="A80" s="11" t="s">
        <v>496</v>
      </c>
      <c r="B80" s="12" t="s">
        <v>236</v>
      </c>
      <c r="C80" s="13" t="s">
        <v>237</v>
      </c>
      <c r="D80" s="12" t="s">
        <v>238</v>
      </c>
      <c r="E80" s="13" t="s">
        <v>0</v>
      </c>
      <c r="F80" s="14">
        <v>29500</v>
      </c>
      <c r="G80" s="3">
        <f>Tabla1[[#This Row],[MONTO FACTURADO ]]</f>
        <v>29500</v>
      </c>
      <c r="H80" s="3">
        <f t="shared" si="1"/>
        <v>0</v>
      </c>
      <c r="I80" s="15" t="s">
        <v>483</v>
      </c>
    </row>
    <row r="81" spans="1:9" s="2" customFormat="1" ht="27" customHeight="1" x14ac:dyDescent="0.35">
      <c r="A81" s="11" t="s">
        <v>496</v>
      </c>
      <c r="B81" s="12" t="s">
        <v>418</v>
      </c>
      <c r="C81" s="13" t="s">
        <v>419</v>
      </c>
      <c r="D81" s="12" t="s">
        <v>420</v>
      </c>
      <c r="E81" s="13" t="s">
        <v>0</v>
      </c>
      <c r="F81" s="14">
        <v>82600</v>
      </c>
      <c r="G81" s="3">
        <f>Tabla1[[#This Row],[MONTO FACTURADO ]]</f>
        <v>82600</v>
      </c>
      <c r="H81" s="3">
        <f t="shared" si="1"/>
        <v>0</v>
      </c>
      <c r="I81" s="15" t="s">
        <v>483</v>
      </c>
    </row>
    <row r="82" spans="1:9" s="2" customFormat="1" ht="27" customHeight="1" x14ac:dyDescent="0.35">
      <c r="A82" s="11" t="s">
        <v>496</v>
      </c>
      <c r="B82" s="12" t="s">
        <v>433</v>
      </c>
      <c r="C82" s="13" t="s">
        <v>434</v>
      </c>
      <c r="D82" s="12" t="s">
        <v>435</v>
      </c>
      <c r="E82" s="13" t="s">
        <v>0</v>
      </c>
      <c r="F82" s="14">
        <v>35400</v>
      </c>
      <c r="G82" s="3">
        <f>Tabla1[[#This Row],[MONTO FACTURADO ]]</f>
        <v>35400</v>
      </c>
      <c r="H82" s="3">
        <f t="shared" si="1"/>
        <v>0</v>
      </c>
      <c r="I82" s="15" t="s">
        <v>483</v>
      </c>
    </row>
    <row r="83" spans="1:9" s="2" customFormat="1" ht="27" customHeight="1" x14ac:dyDescent="0.35">
      <c r="A83" s="11" t="s">
        <v>496</v>
      </c>
      <c r="B83" s="12" t="s">
        <v>415</v>
      </c>
      <c r="C83" s="13" t="s">
        <v>416</v>
      </c>
      <c r="D83" s="12" t="s">
        <v>417</v>
      </c>
      <c r="E83" s="13" t="s">
        <v>0</v>
      </c>
      <c r="F83" s="14">
        <v>47200</v>
      </c>
      <c r="G83" s="3">
        <f>Tabla1[[#This Row],[MONTO FACTURADO ]]</f>
        <v>47200</v>
      </c>
      <c r="H83" s="3">
        <f t="shared" si="1"/>
        <v>0</v>
      </c>
      <c r="I83" s="15" t="s">
        <v>483</v>
      </c>
    </row>
    <row r="84" spans="1:9" s="2" customFormat="1" ht="27" customHeight="1" x14ac:dyDescent="0.35">
      <c r="A84" s="11" t="s">
        <v>496</v>
      </c>
      <c r="B84" s="12" t="s">
        <v>143</v>
      </c>
      <c r="C84" s="13" t="s">
        <v>144</v>
      </c>
      <c r="D84" s="12" t="s">
        <v>145</v>
      </c>
      <c r="E84" s="13" t="s">
        <v>0</v>
      </c>
      <c r="F84" s="14">
        <v>106200</v>
      </c>
      <c r="G84" s="3">
        <f>Tabla1[[#This Row],[MONTO FACTURADO ]]</f>
        <v>106200</v>
      </c>
      <c r="H84" s="3">
        <f t="shared" si="1"/>
        <v>0</v>
      </c>
      <c r="I84" s="15" t="s">
        <v>483</v>
      </c>
    </row>
    <row r="85" spans="1:9" s="2" customFormat="1" ht="27" customHeight="1" x14ac:dyDescent="0.35">
      <c r="A85" s="11" t="s">
        <v>496</v>
      </c>
      <c r="B85" s="12" t="s">
        <v>155</v>
      </c>
      <c r="C85" s="13" t="s">
        <v>156</v>
      </c>
      <c r="D85" s="12" t="s">
        <v>157</v>
      </c>
      <c r="E85" s="13" t="s">
        <v>0</v>
      </c>
      <c r="F85" s="14">
        <v>47200</v>
      </c>
      <c r="G85" s="3">
        <f>Tabla1[[#This Row],[MONTO FACTURADO ]]</f>
        <v>47200</v>
      </c>
      <c r="H85" s="3">
        <f t="shared" si="1"/>
        <v>0</v>
      </c>
      <c r="I85" s="15" t="s">
        <v>483</v>
      </c>
    </row>
    <row r="86" spans="1:9" s="2" customFormat="1" ht="27" customHeight="1" x14ac:dyDescent="0.35">
      <c r="A86" s="11" t="s">
        <v>496</v>
      </c>
      <c r="B86" s="12" t="s">
        <v>462</v>
      </c>
      <c r="C86" s="13" t="s">
        <v>463</v>
      </c>
      <c r="D86" s="12" t="s">
        <v>464</v>
      </c>
      <c r="E86" s="13" t="s">
        <v>0</v>
      </c>
      <c r="F86" s="14">
        <v>29500</v>
      </c>
      <c r="G86" s="3">
        <f>Tabla1[[#This Row],[MONTO FACTURADO ]]</f>
        <v>29500</v>
      </c>
      <c r="H86" s="3">
        <f t="shared" si="1"/>
        <v>0</v>
      </c>
      <c r="I86" s="15" t="s">
        <v>483</v>
      </c>
    </row>
    <row r="87" spans="1:9" s="2" customFormat="1" ht="27" customHeight="1" x14ac:dyDescent="0.35">
      <c r="A87" s="11" t="s">
        <v>496</v>
      </c>
      <c r="B87" s="12" t="s">
        <v>347</v>
      </c>
      <c r="C87" s="13" t="s">
        <v>348</v>
      </c>
      <c r="D87" s="12" t="s">
        <v>349</v>
      </c>
      <c r="E87" s="13" t="s">
        <v>0</v>
      </c>
      <c r="F87" s="14">
        <v>70800</v>
      </c>
      <c r="G87" s="3">
        <f>Tabla1[[#This Row],[MONTO FACTURADO ]]</f>
        <v>70800</v>
      </c>
      <c r="H87" s="3">
        <f t="shared" si="1"/>
        <v>0</v>
      </c>
      <c r="I87" s="15" t="s">
        <v>483</v>
      </c>
    </row>
    <row r="88" spans="1:9" s="2" customFormat="1" ht="27" customHeight="1" x14ac:dyDescent="0.35">
      <c r="A88" s="11" t="s">
        <v>496</v>
      </c>
      <c r="B88" s="12" t="s">
        <v>273</v>
      </c>
      <c r="C88" s="13" t="s">
        <v>274</v>
      </c>
      <c r="D88" s="12" t="s">
        <v>275</v>
      </c>
      <c r="E88" s="13" t="s">
        <v>0</v>
      </c>
      <c r="F88" s="14">
        <v>59000</v>
      </c>
      <c r="G88" s="3">
        <f>Tabla1[[#This Row],[MONTO FACTURADO ]]</f>
        <v>59000</v>
      </c>
      <c r="H88" s="3">
        <f t="shared" si="1"/>
        <v>0</v>
      </c>
      <c r="I88" s="15" t="s">
        <v>483</v>
      </c>
    </row>
    <row r="89" spans="1:9" s="2" customFormat="1" ht="27" customHeight="1" x14ac:dyDescent="0.35">
      <c r="A89" s="11" t="s">
        <v>496</v>
      </c>
      <c r="B89" s="12" t="s">
        <v>406</v>
      </c>
      <c r="C89" s="13" t="s">
        <v>407</v>
      </c>
      <c r="D89" s="12" t="s">
        <v>408</v>
      </c>
      <c r="E89" s="13" t="s">
        <v>0</v>
      </c>
      <c r="F89" s="14">
        <v>118000</v>
      </c>
      <c r="G89" s="3">
        <f>Tabla1[[#This Row],[MONTO FACTURADO ]]</f>
        <v>118000</v>
      </c>
      <c r="H89" s="3">
        <f t="shared" si="1"/>
        <v>0</v>
      </c>
      <c r="I89" s="15" t="s">
        <v>483</v>
      </c>
    </row>
    <row r="90" spans="1:9" s="2" customFormat="1" ht="27" customHeight="1" x14ac:dyDescent="0.35">
      <c r="A90" s="11" t="s">
        <v>496</v>
      </c>
      <c r="B90" s="12" t="s">
        <v>409</v>
      </c>
      <c r="C90" s="13" t="s">
        <v>410</v>
      </c>
      <c r="D90" s="12" t="s">
        <v>411</v>
      </c>
      <c r="E90" s="13" t="s">
        <v>0</v>
      </c>
      <c r="F90" s="14">
        <v>118000</v>
      </c>
      <c r="G90" s="3">
        <f>Tabla1[[#This Row],[MONTO FACTURADO ]]</f>
        <v>118000</v>
      </c>
      <c r="H90" s="3">
        <f t="shared" si="1"/>
        <v>0</v>
      </c>
      <c r="I90" s="15" t="s">
        <v>483</v>
      </c>
    </row>
    <row r="91" spans="1:9" s="2" customFormat="1" ht="27" customHeight="1" x14ac:dyDescent="0.35">
      <c r="A91" s="11" t="s">
        <v>496</v>
      </c>
      <c r="B91" s="12" t="s">
        <v>29</v>
      </c>
      <c r="C91" s="13" t="s">
        <v>30</v>
      </c>
      <c r="D91" s="12" t="s">
        <v>31</v>
      </c>
      <c r="E91" s="13" t="s">
        <v>0</v>
      </c>
      <c r="F91" s="14">
        <v>59000</v>
      </c>
      <c r="G91" s="3">
        <f>Tabla1[[#This Row],[MONTO FACTURADO ]]</f>
        <v>59000</v>
      </c>
      <c r="H91" s="3">
        <f t="shared" si="1"/>
        <v>0</v>
      </c>
      <c r="I91" s="15" t="s">
        <v>483</v>
      </c>
    </row>
    <row r="92" spans="1:9" s="2" customFormat="1" ht="27" customHeight="1" x14ac:dyDescent="0.35">
      <c r="A92" s="11" t="s">
        <v>496</v>
      </c>
      <c r="B92" s="12" t="s">
        <v>38</v>
      </c>
      <c r="C92" s="13" t="s">
        <v>39</v>
      </c>
      <c r="D92" s="12" t="s">
        <v>40</v>
      </c>
      <c r="E92" s="13" t="s">
        <v>0</v>
      </c>
      <c r="F92" s="14">
        <v>47200</v>
      </c>
      <c r="G92" s="3">
        <f>Tabla1[[#This Row],[MONTO FACTURADO ]]</f>
        <v>47200</v>
      </c>
      <c r="H92" s="3">
        <f t="shared" si="1"/>
        <v>0</v>
      </c>
      <c r="I92" s="15" t="s">
        <v>483</v>
      </c>
    </row>
    <row r="93" spans="1:9" s="2" customFormat="1" ht="27" customHeight="1" x14ac:dyDescent="0.35">
      <c r="A93" s="11" t="s">
        <v>496</v>
      </c>
      <c r="B93" s="12" t="s">
        <v>118</v>
      </c>
      <c r="C93" s="13" t="s">
        <v>119</v>
      </c>
      <c r="D93" s="12" t="s">
        <v>120</v>
      </c>
      <c r="E93" s="13" t="s">
        <v>0</v>
      </c>
      <c r="F93" s="14">
        <v>47200</v>
      </c>
      <c r="G93" s="3">
        <f>Tabla1[[#This Row],[MONTO FACTURADO ]]</f>
        <v>47200</v>
      </c>
      <c r="H93" s="3">
        <f t="shared" si="1"/>
        <v>0</v>
      </c>
      <c r="I93" s="15" t="s">
        <v>483</v>
      </c>
    </row>
    <row r="94" spans="1:9" s="2" customFormat="1" ht="27" customHeight="1" x14ac:dyDescent="0.35">
      <c r="A94" s="11" t="s">
        <v>496</v>
      </c>
      <c r="B94" s="12" t="s">
        <v>167</v>
      </c>
      <c r="C94" s="13" t="s">
        <v>168</v>
      </c>
      <c r="D94" s="12" t="s">
        <v>169</v>
      </c>
      <c r="E94" s="13" t="s">
        <v>0</v>
      </c>
      <c r="F94" s="14">
        <v>29500</v>
      </c>
      <c r="G94" s="3">
        <f>Tabla1[[#This Row],[MONTO FACTURADO ]]</f>
        <v>29500</v>
      </c>
      <c r="H94" s="3">
        <f t="shared" si="1"/>
        <v>0</v>
      </c>
      <c r="I94" s="15" t="s">
        <v>483</v>
      </c>
    </row>
    <row r="95" spans="1:9" s="2" customFormat="1" ht="27" customHeight="1" x14ac:dyDescent="0.35">
      <c r="A95" s="11" t="s">
        <v>496</v>
      </c>
      <c r="B95" s="12" t="s">
        <v>76</v>
      </c>
      <c r="C95" s="13" t="s">
        <v>77</v>
      </c>
      <c r="D95" s="12" t="s">
        <v>78</v>
      </c>
      <c r="E95" s="13" t="s">
        <v>0</v>
      </c>
      <c r="F95" s="14">
        <v>17700</v>
      </c>
      <c r="G95" s="3">
        <f>Tabla1[[#This Row],[MONTO FACTURADO ]]</f>
        <v>17700</v>
      </c>
      <c r="H95" s="3">
        <f t="shared" si="1"/>
        <v>0</v>
      </c>
      <c r="I95" s="15" t="s">
        <v>483</v>
      </c>
    </row>
    <row r="96" spans="1:9" s="2" customFormat="1" ht="27" customHeight="1" x14ac:dyDescent="0.35">
      <c r="A96" s="11" t="s">
        <v>496</v>
      </c>
      <c r="B96" s="12" t="s">
        <v>285</v>
      </c>
      <c r="C96" s="13" t="s">
        <v>286</v>
      </c>
      <c r="D96" s="12" t="s">
        <v>287</v>
      </c>
      <c r="E96" s="13" t="s">
        <v>0</v>
      </c>
      <c r="F96" s="14">
        <v>29500</v>
      </c>
      <c r="G96" s="3">
        <f>Tabla1[[#This Row],[MONTO FACTURADO ]]</f>
        <v>29500</v>
      </c>
      <c r="H96" s="3">
        <f t="shared" si="1"/>
        <v>0</v>
      </c>
      <c r="I96" s="15" t="s">
        <v>483</v>
      </c>
    </row>
    <row r="97" spans="1:9" s="2" customFormat="1" ht="27" customHeight="1" x14ac:dyDescent="0.35">
      <c r="A97" s="11" t="s">
        <v>496</v>
      </c>
      <c r="B97" s="12" t="s">
        <v>121</v>
      </c>
      <c r="C97" s="13" t="s">
        <v>122</v>
      </c>
      <c r="D97" s="12" t="s">
        <v>123</v>
      </c>
      <c r="E97" s="13" t="s">
        <v>0</v>
      </c>
      <c r="F97" s="14">
        <v>35400</v>
      </c>
      <c r="G97" s="3">
        <f>Tabla1[[#This Row],[MONTO FACTURADO ]]</f>
        <v>35400</v>
      </c>
      <c r="H97" s="3">
        <f t="shared" si="1"/>
        <v>0</v>
      </c>
      <c r="I97" s="15" t="s">
        <v>483</v>
      </c>
    </row>
    <row r="98" spans="1:9" s="2" customFormat="1" ht="27" customHeight="1" x14ac:dyDescent="0.35">
      <c r="A98" s="11" t="s">
        <v>496</v>
      </c>
      <c r="B98" s="12" t="s">
        <v>73</v>
      </c>
      <c r="C98" s="13" t="s">
        <v>74</v>
      </c>
      <c r="D98" s="12" t="s">
        <v>75</v>
      </c>
      <c r="E98" s="13" t="s">
        <v>0</v>
      </c>
      <c r="F98" s="14">
        <v>35400</v>
      </c>
      <c r="G98" s="3">
        <f>Tabla1[[#This Row],[MONTO FACTURADO ]]</f>
        <v>35400</v>
      </c>
      <c r="H98" s="3">
        <f t="shared" si="1"/>
        <v>0</v>
      </c>
      <c r="I98" s="15" t="s">
        <v>483</v>
      </c>
    </row>
    <row r="99" spans="1:9" s="2" customFormat="1" ht="27" customHeight="1" x14ac:dyDescent="0.35">
      <c r="A99" s="11" t="s">
        <v>496</v>
      </c>
      <c r="B99" s="12" t="s">
        <v>209</v>
      </c>
      <c r="C99" s="13" t="s">
        <v>210</v>
      </c>
      <c r="D99" s="12" t="s">
        <v>211</v>
      </c>
      <c r="E99" s="13" t="s">
        <v>0</v>
      </c>
      <c r="F99" s="14">
        <v>35400</v>
      </c>
      <c r="G99" s="3">
        <f>Tabla1[[#This Row],[MONTO FACTURADO ]]</f>
        <v>35400</v>
      </c>
      <c r="H99" s="3">
        <f t="shared" si="1"/>
        <v>0</v>
      </c>
      <c r="I99" s="15" t="s">
        <v>483</v>
      </c>
    </row>
    <row r="100" spans="1:9" s="2" customFormat="1" ht="27" customHeight="1" x14ac:dyDescent="0.35">
      <c r="A100" s="11" t="s">
        <v>496</v>
      </c>
      <c r="B100" s="12" t="s">
        <v>161</v>
      </c>
      <c r="C100" s="13" t="s">
        <v>162</v>
      </c>
      <c r="D100" s="12" t="s">
        <v>163</v>
      </c>
      <c r="E100" s="13" t="s">
        <v>0</v>
      </c>
      <c r="F100" s="14">
        <v>59000</v>
      </c>
      <c r="G100" s="3">
        <f>Tabla1[[#This Row],[MONTO FACTURADO ]]</f>
        <v>59000</v>
      </c>
      <c r="H100" s="3">
        <f t="shared" si="1"/>
        <v>0</v>
      </c>
      <c r="I100" s="15" t="s">
        <v>483</v>
      </c>
    </row>
    <row r="101" spans="1:9" s="2" customFormat="1" ht="27" customHeight="1" x14ac:dyDescent="0.35">
      <c r="A101" s="11" t="s">
        <v>496</v>
      </c>
      <c r="B101" s="12" t="s">
        <v>424</v>
      </c>
      <c r="C101" s="13" t="s">
        <v>425</v>
      </c>
      <c r="D101" s="12" t="s">
        <v>426</v>
      </c>
      <c r="E101" s="13" t="s">
        <v>0</v>
      </c>
      <c r="F101" s="14">
        <v>53100</v>
      </c>
      <c r="G101" s="3">
        <f>Tabla1[[#This Row],[MONTO FACTURADO ]]</f>
        <v>53100</v>
      </c>
      <c r="H101" s="3">
        <f t="shared" si="1"/>
        <v>0</v>
      </c>
      <c r="I101" s="15" t="s">
        <v>483</v>
      </c>
    </row>
    <row r="102" spans="1:9" s="2" customFormat="1" ht="27" customHeight="1" x14ac:dyDescent="0.35">
      <c r="A102" s="11" t="s">
        <v>496</v>
      </c>
      <c r="B102" s="12" t="s">
        <v>215</v>
      </c>
      <c r="C102" s="13" t="s">
        <v>216</v>
      </c>
      <c r="D102" s="12" t="s">
        <v>217</v>
      </c>
      <c r="E102" s="13" t="s">
        <v>0</v>
      </c>
      <c r="F102" s="14">
        <v>23600</v>
      </c>
      <c r="G102" s="3">
        <f>Tabla1[[#This Row],[MONTO FACTURADO ]]</f>
        <v>23600</v>
      </c>
      <c r="H102" s="3">
        <f t="shared" si="1"/>
        <v>0</v>
      </c>
      <c r="I102" s="15" t="s">
        <v>483</v>
      </c>
    </row>
    <row r="103" spans="1:9" s="2" customFormat="1" ht="27" customHeight="1" x14ac:dyDescent="0.35">
      <c r="A103" s="11" t="s">
        <v>496</v>
      </c>
      <c r="B103" s="12" t="s">
        <v>58</v>
      </c>
      <c r="C103" s="13" t="s">
        <v>59</v>
      </c>
      <c r="D103" s="12" t="s">
        <v>60</v>
      </c>
      <c r="E103" s="13" t="s">
        <v>0</v>
      </c>
      <c r="F103" s="14">
        <v>41300</v>
      </c>
      <c r="G103" s="3">
        <f>Tabla1[[#This Row],[MONTO FACTURADO ]]</f>
        <v>41300</v>
      </c>
      <c r="H103" s="3">
        <f t="shared" si="1"/>
        <v>0</v>
      </c>
      <c r="I103" s="15" t="s">
        <v>483</v>
      </c>
    </row>
    <row r="104" spans="1:9" s="2" customFormat="1" ht="27" customHeight="1" x14ac:dyDescent="0.35">
      <c r="A104" s="11" t="s">
        <v>496</v>
      </c>
      <c r="B104" s="12" t="s">
        <v>391</v>
      </c>
      <c r="C104" s="13" t="s">
        <v>392</v>
      </c>
      <c r="D104" s="12" t="s">
        <v>393</v>
      </c>
      <c r="E104" s="13" t="s">
        <v>0</v>
      </c>
      <c r="F104" s="14">
        <v>177000</v>
      </c>
      <c r="G104" s="3">
        <f>Tabla1[[#This Row],[MONTO FACTURADO ]]</f>
        <v>177000</v>
      </c>
      <c r="H104" s="3">
        <f t="shared" si="1"/>
        <v>0</v>
      </c>
      <c r="I104" s="15" t="s">
        <v>483</v>
      </c>
    </row>
    <row r="105" spans="1:9" s="2" customFormat="1" ht="27" customHeight="1" x14ac:dyDescent="0.35">
      <c r="A105" s="11" t="s">
        <v>496</v>
      </c>
      <c r="B105" s="12" t="s">
        <v>391</v>
      </c>
      <c r="C105" s="13" t="s">
        <v>392</v>
      </c>
      <c r="D105" s="12" t="s">
        <v>394</v>
      </c>
      <c r="E105" s="13" t="s">
        <v>0</v>
      </c>
      <c r="F105" s="14">
        <v>47200</v>
      </c>
      <c r="G105" s="3">
        <f>Tabla1[[#This Row],[MONTO FACTURADO ]]</f>
        <v>47200</v>
      </c>
      <c r="H105" s="3">
        <f t="shared" si="1"/>
        <v>0</v>
      </c>
      <c r="I105" s="15" t="s">
        <v>483</v>
      </c>
    </row>
    <row r="106" spans="1:9" s="2" customFormat="1" ht="27" customHeight="1" x14ac:dyDescent="0.35">
      <c r="A106" s="11" t="s">
        <v>496</v>
      </c>
      <c r="B106" s="12" t="s">
        <v>350</v>
      </c>
      <c r="C106" s="13" t="s">
        <v>497</v>
      </c>
      <c r="D106" s="12" t="s">
        <v>351</v>
      </c>
      <c r="E106" s="13" t="s">
        <v>0</v>
      </c>
      <c r="F106" s="14">
        <v>177000</v>
      </c>
      <c r="G106" s="3">
        <f>Tabla1[[#This Row],[MONTO FACTURADO ]]</f>
        <v>177000</v>
      </c>
      <c r="H106" s="3">
        <f t="shared" si="1"/>
        <v>0</v>
      </c>
      <c r="I106" s="15" t="s">
        <v>483</v>
      </c>
    </row>
    <row r="107" spans="1:9" s="2" customFormat="1" ht="27" customHeight="1" x14ac:dyDescent="0.35">
      <c r="A107" s="11" t="s">
        <v>496</v>
      </c>
      <c r="B107" s="12" t="s">
        <v>397</v>
      </c>
      <c r="C107" s="13" t="s">
        <v>398</v>
      </c>
      <c r="D107" s="12" t="s">
        <v>399</v>
      </c>
      <c r="E107" s="13" t="s">
        <v>0</v>
      </c>
      <c r="F107" s="14">
        <v>47200</v>
      </c>
      <c r="G107" s="3">
        <f>Tabla1[[#This Row],[MONTO FACTURADO ]]</f>
        <v>47200</v>
      </c>
      <c r="H107" s="3">
        <f t="shared" si="1"/>
        <v>0</v>
      </c>
      <c r="I107" s="15" t="s">
        <v>483</v>
      </c>
    </row>
    <row r="108" spans="1:9" s="2" customFormat="1" ht="27" customHeight="1" x14ac:dyDescent="0.35">
      <c r="A108" s="11" t="s">
        <v>496</v>
      </c>
      <c r="B108" s="12" t="s">
        <v>291</v>
      </c>
      <c r="C108" s="13" t="s">
        <v>292</v>
      </c>
      <c r="D108" s="12" t="s">
        <v>293</v>
      </c>
      <c r="E108" s="13" t="s">
        <v>0</v>
      </c>
      <c r="F108" s="14">
        <v>94400</v>
      </c>
      <c r="G108" s="3">
        <f>Tabla1[[#This Row],[MONTO FACTURADO ]]</f>
        <v>94400</v>
      </c>
      <c r="H108" s="3">
        <f t="shared" si="1"/>
        <v>0</v>
      </c>
      <c r="I108" s="15" t="s">
        <v>483</v>
      </c>
    </row>
    <row r="109" spans="1:9" s="2" customFormat="1" ht="27" customHeight="1" x14ac:dyDescent="0.35">
      <c r="A109" s="11" t="s">
        <v>496</v>
      </c>
      <c r="B109" s="12" t="s">
        <v>352</v>
      </c>
      <c r="C109" s="13" t="s">
        <v>353</v>
      </c>
      <c r="D109" s="12" t="s">
        <v>354</v>
      </c>
      <c r="E109" s="13" t="s">
        <v>0</v>
      </c>
      <c r="F109" s="14">
        <v>118000</v>
      </c>
      <c r="G109" s="3">
        <f>Tabla1[[#This Row],[MONTO FACTURADO ]]</f>
        <v>118000</v>
      </c>
      <c r="H109" s="3">
        <f t="shared" si="1"/>
        <v>0</v>
      </c>
      <c r="I109" s="15" t="s">
        <v>483</v>
      </c>
    </row>
    <row r="110" spans="1:9" s="2" customFormat="1" ht="27" customHeight="1" x14ac:dyDescent="0.35">
      <c r="A110" s="11" t="s">
        <v>496</v>
      </c>
      <c r="B110" s="12" t="s">
        <v>367</v>
      </c>
      <c r="C110" s="13" t="s">
        <v>368</v>
      </c>
      <c r="D110" s="12" t="s">
        <v>369</v>
      </c>
      <c r="E110" s="13" t="s">
        <v>0</v>
      </c>
      <c r="F110" s="14">
        <v>59000</v>
      </c>
      <c r="G110" s="3">
        <f>Tabla1[[#This Row],[MONTO FACTURADO ]]</f>
        <v>59000</v>
      </c>
      <c r="H110" s="3">
        <f t="shared" si="1"/>
        <v>0</v>
      </c>
      <c r="I110" s="15" t="s">
        <v>483</v>
      </c>
    </row>
    <row r="111" spans="1:9" s="2" customFormat="1" ht="27" customHeight="1" x14ac:dyDescent="0.35">
      <c r="A111" s="11" t="s">
        <v>496</v>
      </c>
      <c r="B111" s="12" t="s">
        <v>450</v>
      </c>
      <c r="C111" s="13" t="s">
        <v>451</v>
      </c>
      <c r="D111" s="12" t="s">
        <v>452</v>
      </c>
      <c r="E111" s="13" t="s">
        <v>0</v>
      </c>
      <c r="F111" s="14">
        <v>47200</v>
      </c>
      <c r="G111" s="3">
        <f>Tabla1[[#This Row],[MONTO FACTURADO ]]</f>
        <v>47200</v>
      </c>
      <c r="H111" s="3">
        <f t="shared" si="1"/>
        <v>0</v>
      </c>
      <c r="I111" s="15" t="s">
        <v>483</v>
      </c>
    </row>
    <row r="112" spans="1:9" s="2" customFormat="1" ht="27" customHeight="1" x14ac:dyDescent="0.35">
      <c r="A112" s="11" t="s">
        <v>496</v>
      </c>
      <c r="B112" s="12" t="s">
        <v>355</v>
      </c>
      <c r="C112" s="13" t="s">
        <v>356</v>
      </c>
      <c r="D112" s="12" t="s">
        <v>357</v>
      </c>
      <c r="E112" s="13" t="s">
        <v>0</v>
      </c>
      <c r="F112" s="14">
        <v>177000</v>
      </c>
      <c r="G112" s="3">
        <f>Tabla1[[#This Row],[MONTO FACTURADO ]]</f>
        <v>177000</v>
      </c>
      <c r="H112" s="3">
        <f t="shared" si="1"/>
        <v>0</v>
      </c>
      <c r="I112" s="15" t="s">
        <v>483</v>
      </c>
    </row>
    <row r="113" spans="1:9" s="2" customFormat="1" ht="27" customHeight="1" x14ac:dyDescent="0.35">
      <c r="A113" s="11" t="s">
        <v>496</v>
      </c>
      <c r="B113" s="12" t="s">
        <v>453</v>
      </c>
      <c r="C113" s="13" t="s">
        <v>454</v>
      </c>
      <c r="D113" s="12" t="s">
        <v>455</v>
      </c>
      <c r="E113" s="13" t="s">
        <v>0</v>
      </c>
      <c r="F113" s="14">
        <v>76700</v>
      </c>
      <c r="G113" s="3">
        <f>Tabla1[[#This Row],[MONTO FACTURADO ]]</f>
        <v>76700</v>
      </c>
      <c r="H113" s="3">
        <f t="shared" si="1"/>
        <v>0</v>
      </c>
      <c r="I113" s="15" t="s">
        <v>483</v>
      </c>
    </row>
    <row r="114" spans="1:9" s="2" customFormat="1" ht="27" customHeight="1" x14ac:dyDescent="0.35">
      <c r="A114" s="11" t="s">
        <v>496</v>
      </c>
      <c r="B114" s="12" t="s">
        <v>338</v>
      </c>
      <c r="C114" s="13" t="s">
        <v>339</v>
      </c>
      <c r="D114" s="12" t="s">
        <v>340</v>
      </c>
      <c r="E114" s="13" t="s">
        <v>0</v>
      </c>
      <c r="F114" s="14">
        <v>23600</v>
      </c>
      <c r="G114" s="3">
        <f>Tabla1[[#This Row],[MONTO FACTURADO ]]</f>
        <v>23600</v>
      </c>
      <c r="H114" s="3">
        <f t="shared" si="1"/>
        <v>0</v>
      </c>
      <c r="I114" s="15" t="s">
        <v>483</v>
      </c>
    </row>
    <row r="115" spans="1:9" s="2" customFormat="1" ht="27" customHeight="1" x14ac:dyDescent="0.35">
      <c r="A115" s="11" t="s">
        <v>496</v>
      </c>
      <c r="B115" s="12" t="s">
        <v>41</v>
      </c>
      <c r="C115" s="13" t="s">
        <v>42</v>
      </c>
      <c r="D115" s="12" t="s">
        <v>43</v>
      </c>
      <c r="E115" s="13" t="s">
        <v>0</v>
      </c>
      <c r="F115" s="14">
        <v>118000</v>
      </c>
      <c r="G115" s="4">
        <f>Tabla1[[#This Row],[MONTO FACTURADO ]]</f>
        <v>118000</v>
      </c>
      <c r="H115" s="4">
        <f t="shared" ref="H115:H146" si="2">F115-G115</f>
        <v>0</v>
      </c>
      <c r="I115" s="15" t="s">
        <v>483</v>
      </c>
    </row>
    <row r="116" spans="1:9" s="2" customFormat="1" ht="27" customHeight="1" x14ac:dyDescent="0.35">
      <c r="A116" s="11" t="s">
        <v>496</v>
      </c>
      <c r="B116" s="12" t="s">
        <v>400</v>
      </c>
      <c r="C116" s="13" t="s">
        <v>401</v>
      </c>
      <c r="D116" s="12" t="s">
        <v>402</v>
      </c>
      <c r="E116" s="13" t="s">
        <v>0</v>
      </c>
      <c r="F116" s="14">
        <v>88500</v>
      </c>
      <c r="G116" s="4">
        <f>Tabla1[[#This Row],[MONTO FACTURADO ]]</f>
        <v>88500</v>
      </c>
      <c r="H116" s="4">
        <f t="shared" si="2"/>
        <v>0</v>
      </c>
      <c r="I116" s="15" t="s">
        <v>483</v>
      </c>
    </row>
    <row r="117" spans="1:9" s="2" customFormat="1" ht="27" customHeight="1" x14ac:dyDescent="0.35">
      <c r="A117" s="11" t="s">
        <v>496</v>
      </c>
      <c r="B117" s="12" t="s">
        <v>473</v>
      </c>
      <c r="C117" s="13" t="s">
        <v>474</v>
      </c>
      <c r="D117" s="12" t="s">
        <v>475</v>
      </c>
      <c r="E117" s="13" t="s">
        <v>0</v>
      </c>
      <c r="F117" s="14">
        <v>177000</v>
      </c>
      <c r="G117" s="4">
        <f>Tabla1[[#This Row],[MONTO FACTURADO ]]</f>
        <v>177000</v>
      </c>
      <c r="H117" s="4">
        <f t="shared" si="2"/>
        <v>0</v>
      </c>
      <c r="I117" s="15" t="s">
        <v>483</v>
      </c>
    </row>
    <row r="118" spans="1:9" s="2" customFormat="1" ht="27" customHeight="1" x14ac:dyDescent="0.35">
      <c r="A118" s="11" t="s">
        <v>496</v>
      </c>
      <c r="B118" s="12" t="s">
        <v>403</v>
      </c>
      <c r="C118" s="13" t="s">
        <v>404</v>
      </c>
      <c r="D118" s="12" t="s">
        <v>405</v>
      </c>
      <c r="E118" s="13" t="s">
        <v>0</v>
      </c>
      <c r="F118" s="14">
        <v>236000</v>
      </c>
      <c r="G118" s="4">
        <f>Tabla1[[#This Row],[MONTO FACTURADO ]]</f>
        <v>236000</v>
      </c>
      <c r="H118" s="4">
        <f t="shared" si="2"/>
        <v>0</v>
      </c>
      <c r="I118" s="15" t="s">
        <v>483</v>
      </c>
    </row>
    <row r="119" spans="1:9" s="2" customFormat="1" ht="27" customHeight="1" x14ac:dyDescent="0.35">
      <c r="A119" s="11" t="s">
        <v>496</v>
      </c>
      <c r="B119" s="12" t="s">
        <v>427</v>
      </c>
      <c r="C119" s="13" t="s">
        <v>428</v>
      </c>
      <c r="D119" s="12" t="s">
        <v>429</v>
      </c>
      <c r="E119" s="13" t="s">
        <v>0</v>
      </c>
      <c r="F119" s="14">
        <v>177000</v>
      </c>
      <c r="G119" s="4">
        <f>Tabla1[[#This Row],[MONTO FACTURADO ]]</f>
        <v>177000</v>
      </c>
      <c r="H119" s="4">
        <f t="shared" si="2"/>
        <v>0</v>
      </c>
      <c r="I119" s="15" t="s">
        <v>483</v>
      </c>
    </row>
    <row r="120" spans="1:9" s="2" customFormat="1" ht="27" customHeight="1" x14ac:dyDescent="0.35">
      <c r="A120" s="11" t="s">
        <v>496</v>
      </c>
      <c r="B120" s="12" t="s">
        <v>246</v>
      </c>
      <c r="C120" s="13" t="s">
        <v>247</v>
      </c>
      <c r="D120" s="12" t="s">
        <v>248</v>
      </c>
      <c r="E120" s="13" t="s">
        <v>0</v>
      </c>
      <c r="F120" s="14">
        <v>41300</v>
      </c>
      <c r="G120" s="4">
        <f>Tabla1[[#This Row],[MONTO FACTURADO ]]</f>
        <v>41300</v>
      </c>
      <c r="H120" s="4">
        <f t="shared" si="2"/>
        <v>0</v>
      </c>
      <c r="I120" s="15" t="s">
        <v>483</v>
      </c>
    </row>
    <row r="121" spans="1:9" s="2" customFormat="1" ht="27" customHeight="1" x14ac:dyDescent="0.35">
      <c r="A121" s="11" t="s">
        <v>496</v>
      </c>
      <c r="B121" s="12" t="s">
        <v>21</v>
      </c>
      <c r="C121" s="13" t="s">
        <v>22</v>
      </c>
      <c r="D121" s="12" t="s">
        <v>395</v>
      </c>
      <c r="E121" s="13" t="s">
        <v>23</v>
      </c>
      <c r="F121" s="14">
        <v>9615</v>
      </c>
      <c r="G121" s="4">
        <f>Tabla1[[#This Row],[MONTO FACTURADO ]]</f>
        <v>9615</v>
      </c>
      <c r="H121" s="4">
        <f t="shared" si="2"/>
        <v>0</v>
      </c>
      <c r="I121" s="15" t="s">
        <v>483</v>
      </c>
    </row>
    <row r="122" spans="1:9" s="2" customFormat="1" ht="27" customHeight="1" x14ac:dyDescent="0.35">
      <c r="A122" s="11" t="s">
        <v>496</v>
      </c>
      <c r="B122" s="12" t="s">
        <v>44</v>
      </c>
      <c r="C122" s="13" t="s">
        <v>45</v>
      </c>
      <c r="D122" s="12" t="s">
        <v>46</v>
      </c>
      <c r="E122" s="13" t="s">
        <v>0</v>
      </c>
      <c r="F122" s="14">
        <v>23600</v>
      </c>
      <c r="G122" s="4">
        <f>Tabla1[[#This Row],[MONTO FACTURADO ]]</f>
        <v>23600</v>
      </c>
      <c r="H122" s="4">
        <f t="shared" si="2"/>
        <v>0</v>
      </c>
      <c r="I122" s="15" t="s">
        <v>483</v>
      </c>
    </row>
    <row r="123" spans="1:9" s="2" customFormat="1" ht="27" customHeight="1" x14ac:dyDescent="0.35">
      <c r="A123" s="11" t="s">
        <v>496</v>
      </c>
      <c r="B123" s="12" t="s">
        <v>70</v>
      </c>
      <c r="C123" s="13" t="s">
        <v>71</v>
      </c>
      <c r="D123" s="12" t="s">
        <v>72</v>
      </c>
      <c r="E123" s="13" t="s">
        <v>0</v>
      </c>
      <c r="F123" s="14">
        <v>23600</v>
      </c>
      <c r="G123" s="4">
        <f>Tabla1[[#This Row],[MONTO FACTURADO ]]</f>
        <v>23600</v>
      </c>
      <c r="H123" s="4">
        <f t="shared" si="2"/>
        <v>0</v>
      </c>
      <c r="I123" s="15" t="s">
        <v>483</v>
      </c>
    </row>
    <row r="124" spans="1:9" s="2" customFormat="1" ht="27" customHeight="1" x14ac:dyDescent="0.35">
      <c r="A124" s="11" t="s">
        <v>496</v>
      </c>
      <c r="B124" s="12" t="s">
        <v>194</v>
      </c>
      <c r="C124" s="13" t="s">
        <v>195</v>
      </c>
      <c r="D124" s="12" t="s">
        <v>196</v>
      </c>
      <c r="E124" s="13" t="s">
        <v>0</v>
      </c>
      <c r="F124" s="14">
        <v>35400</v>
      </c>
      <c r="G124" s="4">
        <f>Tabla1[[#This Row],[MONTO FACTURADO ]]</f>
        <v>35400</v>
      </c>
      <c r="H124" s="4">
        <f t="shared" si="2"/>
        <v>0</v>
      </c>
      <c r="I124" s="15" t="s">
        <v>483</v>
      </c>
    </row>
    <row r="125" spans="1:9" s="2" customFormat="1" ht="27" customHeight="1" x14ac:dyDescent="0.35">
      <c r="A125" s="11" t="s">
        <v>496</v>
      </c>
      <c r="B125" s="12" t="s">
        <v>94</v>
      </c>
      <c r="C125" s="13" t="s">
        <v>95</v>
      </c>
      <c r="D125" s="12" t="s">
        <v>96</v>
      </c>
      <c r="E125" s="13" t="s">
        <v>0</v>
      </c>
      <c r="F125" s="14">
        <v>29500</v>
      </c>
      <c r="G125" s="4">
        <f>Tabla1[[#This Row],[MONTO FACTURADO ]]</f>
        <v>29500</v>
      </c>
      <c r="H125" s="4">
        <f t="shared" si="2"/>
        <v>0</v>
      </c>
      <c r="I125" s="15" t="s">
        <v>483</v>
      </c>
    </row>
    <row r="126" spans="1:9" s="2" customFormat="1" ht="27" customHeight="1" x14ac:dyDescent="0.35">
      <c r="A126" s="11" t="s">
        <v>496</v>
      </c>
      <c r="B126" s="12" t="s">
        <v>103</v>
      </c>
      <c r="C126" s="13" t="s">
        <v>104</v>
      </c>
      <c r="D126" s="12" t="s">
        <v>105</v>
      </c>
      <c r="E126" s="13" t="s">
        <v>0</v>
      </c>
      <c r="F126" s="14">
        <v>29500</v>
      </c>
      <c r="G126" s="4">
        <f>Tabla1[[#This Row],[MONTO FACTURADO ]]</f>
        <v>29500</v>
      </c>
      <c r="H126" s="4">
        <f t="shared" si="2"/>
        <v>0</v>
      </c>
      <c r="I126" s="15" t="s">
        <v>483</v>
      </c>
    </row>
    <row r="127" spans="1:9" s="2" customFormat="1" ht="27" customHeight="1" x14ac:dyDescent="0.35">
      <c r="A127" s="11" t="s">
        <v>496</v>
      </c>
      <c r="B127" s="12" t="s">
        <v>258</v>
      </c>
      <c r="C127" s="13" t="s">
        <v>259</v>
      </c>
      <c r="D127" s="12" t="s">
        <v>260</v>
      </c>
      <c r="E127" s="13" t="s">
        <v>0</v>
      </c>
      <c r="F127" s="14">
        <v>29500</v>
      </c>
      <c r="G127" s="4">
        <f>Tabla1[[#This Row],[MONTO FACTURADO ]]</f>
        <v>29500</v>
      </c>
      <c r="H127" s="4">
        <f t="shared" si="2"/>
        <v>0</v>
      </c>
      <c r="I127" s="15" t="s">
        <v>483</v>
      </c>
    </row>
    <row r="128" spans="1:9" s="2" customFormat="1" ht="27" customHeight="1" x14ac:dyDescent="0.35">
      <c r="A128" s="11" t="s">
        <v>496</v>
      </c>
      <c r="B128" s="12" t="s">
        <v>197</v>
      </c>
      <c r="C128" s="13" t="s">
        <v>198</v>
      </c>
      <c r="D128" s="12" t="s">
        <v>199</v>
      </c>
      <c r="E128" s="13" t="s">
        <v>0</v>
      </c>
      <c r="F128" s="14">
        <v>23600</v>
      </c>
      <c r="G128" s="4">
        <f>Tabla1[[#This Row],[MONTO FACTURADO ]]</f>
        <v>23600</v>
      </c>
      <c r="H128" s="4">
        <f t="shared" si="2"/>
        <v>0</v>
      </c>
      <c r="I128" s="15" t="s">
        <v>483</v>
      </c>
    </row>
    <row r="129" spans="1:9" s="2" customFormat="1" ht="27" customHeight="1" x14ac:dyDescent="0.35">
      <c r="A129" s="11" t="s">
        <v>496</v>
      </c>
      <c r="B129" s="12" t="s">
        <v>17</v>
      </c>
      <c r="C129" s="13" t="s">
        <v>18</v>
      </c>
      <c r="D129" s="12" t="s">
        <v>320</v>
      </c>
      <c r="E129" s="13" t="s">
        <v>0</v>
      </c>
      <c r="F129" s="14">
        <v>29500</v>
      </c>
      <c r="G129" s="4">
        <f>Tabla1[[#This Row],[MONTO FACTURADO ]]</f>
        <v>29500</v>
      </c>
      <c r="H129" s="4">
        <f t="shared" si="2"/>
        <v>0</v>
      </c>
      <c r="I129" s="15" t="s">
        <v>483</v>
      </c>
    </row>
    <row r="130" spans="1:9" s="2" customFormat="1" ht="27" customHeight="1" x14ac:dyDescent="0.35">
      <c r="A130" s="11" t="s">
        <v>496</v>
      </c>
      <c r="B130" s="12" t="s">
        <v>112</v>
      </c>
      <c r="C130" s="13" t="s">
        <v>113</v>
      </c>
      <c r="D130" s="12" t="s">
        <v>114</v>
      </c>
      <c r="E130" s="13" t="s">
        <v>0</v>
      </c>
      <c r="F130" s="14">
        <v>23600</v>
      </c>
      <c r="G130" s="4">
        <f>Tabla1[[#This Row],[MONTO FACTURADO ]]</f>
        <v>23600</v>
      </c>
      <c r="H130" s="4">
        <f t="shared" si="2"/>
        <v>0</v>
      </c>
      <c r="I130" s="15" t="s">
        <v>483</v>
      </c>
    </row>
    <row r="131" spans="1:9" s="2" customFormat="1" ht="27" customHeight="1" x14ac:dyDescent="0.35">
      <c r="A131" s="11" t="s">
        <v>496</v>
      </c>
      <c r="B131" s="12" t="s">
        <v>67</v>
      </c>
      <c r="C131" s="13" t="s">
        <v>68</v>
      </c>
      <c r="D131" s="12" t="s">
        <v>69</v>
      </c>
      <c r="E131" s="13" t="s">
        <v>0</v>
      </c>
      <c r="F131" s="14">
        <v>29500</v>
      </c>
      <c r="G131" s="4">
        <f>Tabla1[[#This Row],[MONTO FACTURADO ]]</f>
        <v>29500</v>
      </c>
      <c r="H131" s="4">
        <f t="shared" si="2"/>
        <v>0</v>
      </c>
      <c r="I131" s="15" t="s">
        <v>483</v>
      </c>
    </row>
    <row r="132" spans="1:9" s="2" customFormat="1" ht="27" customHeight="1" x14ac:dyDescent="0.35">
      <c r="A132" s="11" t="s">
        <v>496</v>
      </c>
      <c r="B132" s="12" t="s">
        <v>146</v>
      </c>
      <c r="C132" s="13" t="s">
        <v>147</v>
      </c>
      <c r="D132" s="12" t="s">
        <v>148</v>
      </c>
      <c r="E132" s="13" t="s">
        <v>0</v>
      </c>
      <c r="F132" s="14">
        <v>94400</v>
      </c>
      <c r="G132" s="4">
        <f>Tabla1[[#This Row],[MONTO FACTURADO ]]</f>
        <v>94400</v>
      </c>
      <c r="H132" s="4">
        <f t="shared" si="2"/>
        <v>0</v>
      </c>
      <c r="I132" s="15" t="s">
        <v>483</v>
      </c>
    </row>
    <row r="133" spans="1:9" s="2" customFormat="1" ht="27" customHeight="1" x14ac:dyDescent="0.35">
      <c r="A133" s="11" t="s">
        <v>496</v>
      </c>
      <c r="B133" s="12" t="s">
        <v>270</v>
      </c>
      <c r="C133" s="13" t="s">
        <v>271</v>
      </c>
      <c r="D133" s="12" t="s">
        <v>272</v>
      </c>
      <c r="E133" s="13" t="s">
        <v>0</v>
      </c>
      <c r="F133" s="14">
        <v>29500</v>
      </c>
      <c r="G133" s="4">
        <f>Tabla1[[#This Row],[MONTO FACTURADO ]]</f>
        <v>29500</v>
      </c>
      <c r="H133" s="4">
        <f t="shared" si="2"/>
        <v>0</v>
      </c>
      <c r="I133" s="15" t="s">
        <v>483</v>
      </c>
    </row>
    <row r="134" spans="1:9" s="2" customFormat="1" ht="27" customHeight="1" x14ac:dyDescent="0.35">
      <c r="A134" s="11" t="s">
        <v>496</v>
      </c>
      <c r="B134" s="12" t="s">
        <v>88</v>
      </c>
      <c r="C134" s="13" t="s">
        <v>89</v>
      </c>
      <c r="D134" s="12" t="s">
        <v>90</v>
      </c>
      <c r="E134" s="13" t="s">
        <v>0</v>
      </c>
      <c r="F134" s="14">
        <v>47200</v>
      </c>
      <c r="G134" s="4">
        <f>Tabla1[[#This Row],[MONTO FACTURADO ]]</f>
        <v>47200</v>
      </c>
      <c r="H134" s="4">
        <f t="shared" si="2"/>
        <v>0</v>
      </c>
      <c r="I134" s="15" t="s">
        <v>483</v>
      </c>
    </row>
    <row r="135" spans="1:9" s="2" customFormat="1" ht="27" customHeight="1" x14ac:dyDescent="0.35">
      <c r="A135" s="11" t="s">
        <v>496</v>
      </c>
      <c r="B135" s="12" t="s">
        <v>21</v>
      </c>
      <c r="C135" s="13" t="s">
        <v>22</v>
      </c>
      <c r="D135" s="12" t="s">
        <v>396</v>
      </c>
      <c r="E135" s="13" t="s">
        <v>23</v>
      </c>
      <c r="F135" s="14">
        <v>4860</v>
      </c>
      <c r="G135" s="4">
        <f>Tabla1[[#This Row],[MONTO FACTURADO ]]</f>
        <v>4860</v>
      </c>
      <c r="H135" s="4">
        <f t="shared" si="2"/>
        <v>0</v>
      </c>
      <c r="I135" s="15" t="s">
        <v>483</v>
      </c>
    </row>
    <row r="136" spans="1:9" x14ac:dyDescent="0.35">
      <c r="A136" s="11" t="s">
        <v>496</v>
      </c>
      <c r="B136" s="12" t="s">
        <v>294</v>
      </c>
      <c r="C136" s="13" t="s">
        <v>295</v>
      </c>
      <c r="D136" s="12" t="s">
        <v>296</v>
      </c>
      <c r="E136" s="13" t="s">
        <v>0</v>
      </c>
      <c r="F136" s="14">
        <v>59000</v>
      </c>
      <c r="G136" s="4">
        <f>Tabla1[[#This Row],[MONTO FACTURADO ]]</f>
        <v>59000</v>
      </c>
      <c r="H136" s="4">
        <f t="shared" si="2"/>
        <v>0</v>
      </c>
      <c r="I136" s="15" t="s">
        <v>483</v>
      </c>
    </row>
    <row r="137" spans="1:9" x14ac:dyDescent="0.35">
      <c r="A137" s="11" t="s">
        <v>496</v>
      </c>
      <c r="B137" s="12" t="s">
        <v>227</v>
      </c>
      <c r="C137" s="13" t="s">
        <v>228</v>
      </c>
      <c r="D137" s="12" t="s">
        <v>229</v>
      </c>
      <c r="E137" s="13" t="s">
        <v>0</v>
      </c>
      <c r="F137" s="14">
        <v>23600</v>
      </c>
      <c r="G137" s="4">
        <f>Tabla1[[#This Row],[MONTO FACTURADO ]]</f>
        <v>23600</v>
      </c>
      <c r="H137" s="4">
        <f t="shared" si="2"/>
        <v>0</v>
      </c>
      <c r="I137" s="15" t="s">
        <v>483</v>
      </c>
    </row>
    <row r="138" spans="1:9" x14ac:dyDescent="0.35">
      <c r="A138" s="11" t="s">
        <v>496</v>
      </c>
      <c r="B138" s="12" t="s">
        <v>115</v>
      </c>
      <c r="C138" s="13" t="s">
        <v>116</v>
      </c>
      <c r="D138" s="12" t="s">
        <v>117</v>
      </c>
      <c r="E138" s="13" t="s">
        <v>0</v>
      </c>
      <c r="F138" s="14">
        <v>23600</v>
      </c>
      <c r="G138" s="4">
        <f>Tabla1[[#This Row],[MONTO FACTURADO ]]</f>
        <v>23600</v>
      </c>
      <c r="H138" s="4">
        <f t="shared" si="2"/>
        <v>0</v>
      </c>
      <c r="I138" s="15" t="s">
        <v>483</v>
      </c>
    </row>
    <row r="139" spans="1:9" x14ac:dyDescent="0.35">
      <c r="A139" s="11" t="s">
        <v>496</v>
      </c>
      <c r="B139" s="12" t="s">
        <v>459</v>
      </c>
      <c r="C139" s="13" t="s">
        <v>460</v>
      </c>
      <c r="D139" s="12" t="s">
        <v>461</v>
      </c>
      <c r="E139" s="13" t="s">
        <v>0</v>
      </c>
      <c r="F139" s="14">
        <v>59000</v>
      </c>
      <c r="G139" s="4">
        <f>Tabla1[[#This Row],[MONTO FACTURADO ]]</f>
        <v>59000</v>
      </c>
      <c r="H139" s="4">
        <f t="shared" si="2"/>
        <v>0</v>
      </c>
      <c r="I139" s="15" t="s">
        <v>483</v>
      </c>
    </row>
    <row r="140" spans="1:9" x14ac:dyDescent="0.35">
      <c r="A140" s="11" t="s">
        <v>496</v>
      </c>
      <c r="B140" s="12" t="s">
        <v>361</v>
      </c>
      <c r="C140" s="13" t="s">
        <v>362</v>
      </c>
      <c r="D140" s="12" t="s">
        <v>363</v>
      </c>
      <c r="E140" s="13" t="s">
        <v>0</v>
      </c>
      <c r="F140" s="14">
        <v>59000</v>
      </c>
      <c r="G140" s="4">
        <f>Tabla1[[#This Row],[MONTO FACTURADO ]]</f>
        <v>59000</v>
      </c>
      <c r="H140" s="4">
        <f t="shared" si="2"/>
        <v>0</v>
      </c>
      <c r="I140" s="15" t="s">
        <v>483</v>
      </c>
    </row>
    <row r="141" spans="1:9" x14ac:dyDescent="0.35">
      <c r="A141" s="11" t="s">
        <v>496</v>
      </c>
      <c r="B141" s="12" t="s">
        <v>468</v>
      </c>
      <c r="C141" s="13" t="s">
        <v>469</v>
      </c>
      <c r="D141" s="12" t="s">
        <v>471</v>
      </c>
      <c r="E141" s="13" t="s">
        <v>0</v>
      </c>
      <c r="F141" s="14">
        <v>177000</v>
      </c>
      <c r="G141" s="4">
        <f>Tabla1[[#This Row],[MONTO FACTURADO ]]</f>
        <v>177000</v>
      </c>
      <c r="H141" s="4">
        <f t="shared" si="2"/>
        <v>0</v>
      </c>
      <c r="I141" s="15" t="s">
        <v>483</v>
      </c>
    </row>
    <row r="142" spans="1:9" x14ac:dyDescent="0.35">
      <c r="A142" s="11" t="s">
        <v>496</v>
      </c>
      <c r="B142" s="12" t="s">
        <v>170</v>
      </c>
      <c r="C142" s="13" t="s">
        <v>171</v>
      </c>
      <c r="D142" s="12" t="s">
        <v>172</v>
      </c>
      <c r="E142" s="13" t="s">
        <v>0</v>
      </c>
      <c r="F142" s="14">
        <v>23600</v>
      </c>
      <c r="G142" s="4">
        <f>Tabla1[[#This Row],[MONTO FACTURADO ]]</f>
        <v>23600</v>
      </c>
      <c r="H142" s="4">
        <f t="shared" si="2"/>
        <v>0</v>
      </c>
      <c r="I142" s="15" t="s">
        <v>483</v>
      </c>
    </row>
    <row r="143" spans="1:9" x14ac:dyDescent="0.35">
      <c r="A143" s="11" t="s">
        <v>496</v>
      </c>
      <c r="B143" s="12" t="s">
        <v>436</v>
      </c>
      <c r="C143" s="13" t="s">
        <v>437</v>
      </c>
      <c r="D143" s="12" t="s">
        <v>439</v>
      </c>
      <c r="E143" s="13" t="s">
        <v>0</v>
      </c>
      <c r="F143" s="14">
        <v>590000</v>
      </c>
      <c r="G143" s="4">
        <f>Tabla1[[#This Row],[MONTO FACTURADO ]]</f>
        <v>590000</v>
      </c>
      <c r="H143" s="4">
        <f t="shared" si="2"/>
        <v>0</v>
      </c>
      <c r="I143" s="15" t="s">
        <v>483</v>
      </c>
    </row>
    <row r="144" spans="1:9" x14ac:dyDescent="0.35">
      <c r="A144" s="11" t="s">
        <v>496</v>
      </c>
      <c r="B144" s="12" t="s">
        <v>164</v>
      </c>
      <c r="C144" s="13" t="s">
        <v>165</v>
      </c>
      <c r="D144" s="12" t="s">
        <v>166</v>
      </c>
      <c r="E144" s="13" t="s">
        <v>0</v>
      </c>
      <c r="F144" s="14">
        <v>29500</v>
      </c>
      <c r="G144" s="4">
        <f>Tabla1[[#This Row],[MONTO FACTURADO ]]</f>
        <v>29500</v>
      </c>
      <c r="H144" s="4">
        <f t="shared" si="2"/>
        <v>0</v>
      </c>
      <c r="I144" s="15" t="s">
        <v>483</v>
      </c>
    </row>
    <row r="145" spans="1:9" x14ac:dyDescent="0.35">
      <c r="A145" s="11" t="s">
        <v>496</v>
      </c>
      <c r="B145" s="12" t="s">
        <v>32</v>
      </c>
      <c r="C145" s="13" t="s">
        <v>33</v>
      </c>
      <c r="D145" s="12" t="s">
        <v>34</v>
      </c>
      <c r="E145" s="13" t="s">
        <v>0</v>
      </c>
      <c r="F145" s="14">
        <v>118000</v>
      </c>
      <c r="G145" s="4">
        <f>Tabla1[[#This Row],[MONTO FACTURADO ]]</f>
        <v>118000</v>
      </c>
      <c r="H145" s="4">
        <f t="shared" si="2"/>
        <v>0</v>
      </c>
      <c r="I145" s="15" t="s">
        <v>483</v>
      </c>
    </row>
    <row r="146" spans="1:9" x14ac:dyDescent="0.35">
      <c r="A146" s="11" t="s">
        <v>496</v>
      </c>
      <c r="B146" s="12" t="s">
        <v>326</v>
      </c>
      <c r="C146" s="13" t="s">
        <v>327</v>
      </c>
      <c r="D146" s="12" t="s">
        <v>328</v>
      </c>
      <c r="E146" s="13" t="s">
        <v>0</v>
      </c>
      <c r="F146" s="14">
        <v>35400</v>
      </c>
      <c r="G146" s="4">
        <f>Tabla1[[#This Row],[MONTO FACTURADO ]]</f>
        <v>35400</v>
      </c>
      <c r="H146" s="4">
        <f t="shared" si="2"/>
        <v>0</v>
      </c>
      <c r="I146" s="15" t="s">
        <v>483</v>
      </c>
    </row>
    <row r="147" spans="1:9" x14ac:dyDescent="0.35">
      <c r="A147" s="11" t="s">
        <v>496</v>
      </c>
      <c r="B147" s="12" t="s">
        <v>297</v>
      </c>
      <c r="C147" s="13" t="s">
        <v>298</v>
      </c>
      <c r="D147" s="12" t="s">
        <v>300</v>
      </c>
      <c r="E147" s="13" t="s">
        <v>0</v>
      </c>
      <c r="F147" s="14">
        <v>177000</v>
      </c>
      <c r="G147" s="4">
        <f>Tabla1[[#This Row],[MONTO FACTURADO ]]</f>
        <v>177000</v>
      </c>
      <c r="H147" s="4">
        <f t="shared" ref="H147:H168" si="3">F147-G147</f>
        <v>0</v>
      </c>
      <c r="I147" s="15" t="s">
        <v>483</v>
      </c>
    </row>
    <row r="148" spans="1:9" x14ac:dyDescent="0.35">
      <c r="A148" s="11" t="s">
        <v>496</v>
      </c>
      <c r="B148" s="12" t="s">
        <v>306</v>
      </c>
      <c r="C148" s="13" t="s">
        <v>307</v>
      </c>
      <c r="D148" s="12" t="s">
        <v>308</v>
      </c>
      <c r="E148" s="13" t="s">
        <v>0</v>
      </c>
      <c r="F148" s="14">
        <v>177000</v>
      </c>
      <c r="G148" s="4">
        <f>Tabla1[[#This Row],[MONTO FACTURADO ]]</f>
        <v>177000</v>
      </c>
      <c r="H148" s="4">
        <f t="shared" si="3"/>
        <v>0</v>
      </c>
      <c r="I148" s="15" t="s">
        <v>483</v>
      </c>
    </row>
    <row r="149" spans="1:9" x14ac:dyDescent="0.35">
      <c r="A149" s="11" t="s">
        <v>496</v>
      </c>
      <c r="B149" s="12" t="s">
        <v>11</v>
      </c>
      <c r="C149" s="13" t="s">
        <v>12</v>
      </c>
      <c r="D149" s="12" t="s">
        <v>13</v>
      </c>
      <c r="E149" s="13" t="s">
        <v>23</v>
      </c>
      <c r="F149" s="14">
        <v>42126</v>
      </c>
      <c r="G149" s="4">
        <f>Tabla1[[#This Row],[MONTO FACTURADO ]]</f>
        <v>42126</v>
      </c>
      <c r="H149" s="4">
        <f t="shared" si="3"/>
        <v>0</v>
      </c>
      <c r="I149" s="15" t="s">
        <v>483</v>
      </c>
    </row>
    <row r="150" spans="1:9" x14ac:dyDescent="0.35">
      <c r="A150" s="11" t="s">
        <v>496</v>
      </c>
      <c r="B150" s="12" t="s">
        <v>11</v>
      </c>
      <c r="C150" s="13" t="s">
        <v>12</v>
      </c>
      <c r="D150" s="12" t="s">
        <v>309</v>
      </c>
      <c r="E150" s="13" t="s">
        <v>23</v>
      </c>
      <c r="F150" s="14">
        <v>47524.5</v>
      </c>
      <c r="G150" s="4">
        <f>Tabla1[[#This Row],[MONTO FACTURADO ]]</f>
        <v>47524.5</v>
      </c>
      <c r="H150" s="4">
        <f t="shared" si="3"/>
        <v>0</v>
      </c>
      <c r="I150" s="15" t="s">
        <v>483</v>
      </c>
    </row>
    <row r="151" spans="1:9" x14ac:dyDescent="0.35">
      <c r="A151" s="11" t="s">
        <v>496</v>
      </c>
      <c r="B151" s="12" t="s">
        <v>64</v>
      </c>
      <c r="C151" s="13" t="s">
        <v>65</v>
      </c>
      <c r="D151" s="12" t="s">
        <v>66</v>
      </c>
      <c r="E151" s="13" t="s">
        <v>0</v>
      </c>
      <c r="F151" s="14">
        <v>41300</v>
      </c>
      <c r="G151" s="4">
        <f>Tabla1[[#This Row],[MONTO FACTURADO ]]</f>
        <v>41300</v>
      </c>
      <c r="H151" s="4">
        <f t="shared" si="3"/>
        <v>0</v>
      </c>
      <c r="I151" s="15" t="s">
        <v>483</v>
      </c>
    </row>
    <row r="152" spans="1:9" x14ac:dyDescent="0.35">
      <c r="A152" s="11" t="s">
        <v>496</v>
      </c>
      <c r="B152" s="12" t="s">
        <v>317</v>
      </c>
      <c r="C152" s="13" t="s">
        <v>318</v>
      </c>
      <c r="D152" s="12" t="s">
        <v>319</v>
      </c>
      <c r="E152" s="13" t="s">
        <v>0</v>
      </c>
      <c r="F152" s="14">
        <v>531000</v>
      </c>
      <c r="G152" s="4">
        <f>Tabla1[[#This Row],[MONTO FACTURADO ]]</f>
        <v>531000</v>
      </c>
      <c r="H152" s="4">
        <f t="shared" si="3"/>
        <v>0</v>
      </c>
      <c r="I152" s="15" t="s">
        <v>483</v>
      </c>
    </row>
    <row r="153" spans="1:9" x14ac:dyDescent="0.35">
      <c r="A153" s="11" t="s">
        <v>496</v>
      </c>
      <c r="B153" s="12" t="s">
        <v>341</v>
      </c>
      <c r="C153" s="13" t="s">
        <v>342</v>
      </c>
      <c r="D153" s="12" t="s">
        <v>343</v>
      </c>
      <c r="E153" s="13" t="s">
        <v>0</v>
      </c>
      <c r="F153" s="14">
        <v>47200</v>
      </c>
      <c r="G153" s="4">
        <f>Tabla1[[#This Row],[MONTO FACTURADO ]]</f>
        <v>47200</v>
      </c>
      <c r="H153" s="4">
        <f t="shared" si="3"/>
        <v>0</v>
      </c>
      <c r="I153" s="15" t="s">
        <v>483</v>
      </c>
    </row>
    <row r="154" spans="1:9" x14ac:dyDescent="0.35">
      <c r="A154" s="11" t="s">
        <v>496</v>
      </c>
      <c r="B154" s="12" t="s">
        <v>358</v>
      </c>
      <c r="C154" s="13" t="s">
        <v>359</v>
      </c>
      <c r="D154" s="12" t="s">
        <v>360</v>
      </c>
      <c r="E154" s="13" t="s">
        <v>0</v>
      </c>
      <c r="F154" s="14">
        <v>94400</v>
      </c>
      <c r="G154" s="4">
        <f>Tabla1[[#This Row],[MONTO FACTURADO ]]</f>
        <v>94400</v>
      </c>
      <c r="H154" s="4">
        <f t="shared" si="3"/>
        <v>0</v>
      </c>
      <c r="I154" s="15" t="s">
        <v>483</v>
      </c>
    </row>
    <row r="155" spans="1:9" x14ac:dyDescent="0.35">
      <c r="A155" s="11" t="s">
        <v>496</v>
      </c>
      <c r="B155" s="12" t="s">
        <v>329</v>
      </c>
      <c r="C155" s="13" t="s">
        <v>330</v>
      </c>
      <c r="D155" s="12" t="s">
        <v>331</v>
      </c>
      <c r="E155" s="13" t="s">
        <v>0</v>
      </c>
      <c r="F155" s="14">
        <v>177000</v>
      </c>
      <c r="G155" s="4">
        <f>Tabla1[[#This Row],[MONTO FACTURADO ]]</f>
        <v>177000</v>
      </c>
      <c r="H155" s="4">
        <f t="shared" si="3"/>
        <v>0</v>
      </c>
      <c r="I155" s="15" t="s">
        <v>483</v>
      </c>
    </row>
    <row r="156" spans="1:9" x14ac:dyDescent="0.35">
      <c r="A156" s="11" t="s">
        <v>496</v>
      </c>
      <c r="B156" s="12" t="s">
        <v>264</v>
      </c>
      <c r="C156" s="13" t="s">
        <v>265</v>
      </c>
      <c r="D156" s="12" t="s">
        <v>266</v>
      </c>
      <c r="E156" s="13" t="s">
        <v>0</v>
      </c>
      <c r="F156" s="14">
        <v>35400</v>
      </c>
      <c r="G156" s="4">
        <f>Tabla1[[#This Row],[MONTO FACTURADO ]]</f>
        <v>35400</v>
      </c>
      <c r="H156" s="4">
        <f t="shared" si="3"/>
        <v>0</v>
      </c>
      <c r="I156" s="15" t="s">
        <v>483</v>
      </c>
    </row>
    <row r="157" spans="1:9" x14ac:dyDescent="0.35">
      <c r="A157" s="11" t="s">
        <v>496</v>
      </c>
      <c r="B157" s="12" t="s">
        <v>297</v>
      </c>
      <c r="C157" s="13" t="s">
        <v>298</v>
      </c>
      <c r="D157" s="12" t="s">
        <v>301</v>
      </c>
      <c r="E157" s="13" t="s">
        <v>0</v>
      </c>
      <c r="F157" s="14">
        <v>41300</v>
      </c>
      <c r="G157" s="4">
        <f>Tabla1[[#This Row],[MONTO FACTURADO ]]</f>
        <v>41300</v>
      </c>
      <c r="H157" s="4">
        <f t="shared" si="3"/>
        <v>0</v>
      </c>
      <c r="I157" s="15" t="s">
        <v>483</v>
      </c>
    </row>
    <row r="158" spans="1:9" x14ac:dyDescent="0.35">
      <c r="A158" s="11" t="s">
        <v>496</v>
      </c>
      <c r="B158" s="12" t="s">
        <v>185</v>
      </c>
      <c r="C158" s="13" t="s">
        <v>186</v>
      </c>
      <c r="D158" s="12" t="s">
        <v>187</v>
      </c>
      <c r="E158" s="13" t="s">
        <v>0</v>
      </c>
      <c r="F158" s="14">
        <v>41300</v>
      </c>
      <c r="G158" s="4">
        <f>Tabla1[[#This Row],[MONTO FACTURADO ]]</f>
        <v>41300</v>
      </c>
      <c r="H158" s="4">
        <f t="shared" si="3"/>
        <v>0</v>
      </c>
      <c r="I158" s="15" t="s">
        <v>483</v>
      </c>
    </row>
    <row r="159" spans="1:9" x14ac:dyDescent="0.35">
      <c r="A159" s="11" t="s">
        <v>496</v>
      </c>
      <c r="B159" s="12" t="s">
        <v>456</v>
      </c>
      <c r="C159" s="13" t="s">
        <v>457</v>
      </c>
      <c r="D159" s="12" t="s">
        <v>458</v>
      </c>
      <c r="E159" s="13" t="s">
        <v>0</v>
      </c>
      <c r="F159" s="14">
        <v>88500</v>
      </c>
      <c r="G159" s="4">
        <f>Tabla1[[#This Row],[MONTO FACTURADO ]]</f>
        <v>88500</v>
      </c>
      <c r="H159" s="4">
        <f t="shared" si="3"/>
        <v>0</v>
      </c>
      <c r="I159" s="15" t="s">
        <v>483</v>
      </c>
    </row>
    <row r="160" spans="1:9" x14ac:dyDescent="0.35">
      <c r="A160" s="11" t="s">
        <v>496</v>
      </c>
      <c r="B160" s="12" t="s">
        <v>7</v>
      </c>
      <c r="C160" s="13" t="s">
        <v>8</v>
      </c>
      <c r="D160" s="12" t="s">
        <v>242</v>
      </c>
      <c r="E160" s="13" t="s">
        <v>0</v>
      </c>
      <c r="F160" s="14">
        <v>35400</v>
      </c>
      <c r="G160" s="4">
        <f>Tabla1[[#This Row],[MONTO FACTURADO ]]</f>
        <v>35400</v>
      </c>
      <c r="H160" s="4">
        <f t="shared" si="3"/>
        <v>0</v>
      </c>
      <c r="I160" s="15" t="s">
        <v>483</v>
      </c>
    </row>
    <row r="161" spans="1:9" x14ac:dyDescent="0.35">
      <c r="A161" s="11" t="s">
        <v>496</v>
      </c>
      <c r="B161" s="12" t="s">
        <v>26</v>
      </c>
      <c r="C161" s="13" t="s">
        <v>27</v>
      </c>
      <c r="D161" s="12" t="s">
        <v>28</v>
      </c>
      <c r="E161" s="13" t="s">
        <v>16</v>
      </c>
      <c r="F161" s="14">
        <v>41475</v>
      </c>
      <c r="G161" s="4">
        <f>Tabla1[[#This Row],[MONTO FACTURADO ]]</f>
        <v>41475</v>
      </c>
      <c r="H161" s="4">
        <f t="shared" si="3"/>
        <v>0</v>
      </c>
      <c r="I161" s="15" t="s">
        <v>483</v>
      </c>
    </row>
    <row r="162" spans="1:9" x14ac:dyDescent="0.35">
      <c r="A162" s="11" t="s">
        <v>496</v>
      </c>
      <c r="B162" s="12" t="s">
        <v>19</v>
      </c>
      <c r="C162" s="13" t="s">
        <v>20</v>
      </c>
      <c r="D162" s="12" t="s">
        <v>325</v>
      </c>
      <c r="E162" s="13" t="s">
        <v>0</v>
      </c>
      <c r="F162" s="14">
        <v>70800</v>
      </c>
      <c r="G162" s="4">
        <f>Tabla1[[#This Row],[MONTO FACTURADO ]]</f>
        <v>70800</v>
      </c>
      <c r="H162" s="4">
        <f t="shared" si="3"/>
        <v>0</v>
      </c>
      <c r="I162" s="15" t="s">
        <v>483</v>
      </c>
    </row>
    <row r="163" spans="1:9" x14ac:dyDescent="0.35">
      <c r="A163" s="11" t="s">
        <v>496</v>
      </c>
      <c r="B163" s="12" t="s">
        <v>100</v>
      </c>
      <c r="C163" s="13" t="s">
        <v>101</v>
      </c>
      <c r="D163" s="12" t="s">
        <v>102</v>
      </c>
      <c r="E163" s="13" t="s">
        <v>0</v>
      </c>
      <c r="F163" s="14">
        <v>35400</v>
      </c>
      <c r="G163" s="4">
        <f>Tabla1[[#This Row],[MONTO FACTURADO ]]</f>
        <v>35400</v>
      </c>
      <c r="H163" s="4">
        <f t="shared" si="3"/>
        <v>0</v>
      </c>
      <c r="I163" s="15" t="s">
        <v>483</v>
      </c>
    </row>
    <row r="164" spans="1:9" x14ac:dyDescent="0.35">
      <c r="A164" s="11" t="s">
        <v>496</v>
      </c>
      <c r="B164" s="12" t="s">
        <v>19</v>
      </c>
      <c r="C164" s="13" t="s">
        <v>20</v>
      </c>
      <c r="D164" s="12" t="s">
        <v>324</v>
      </c>
      <c r="E164" s="13" t="s">
        <v>0</v>
      </c>
      <c r="F164" s="14">
        <v>706230</v>
      </c>
      <c r="G164" s="4">
        <f>Tabla1[[#This Row],[MONTO FACTURADO ]]</f>
        <v>706230</v>
      </c>
      <c r="H164" s="4">
        <f t="shared" si="3"/>
        <v>0</v>
      </c>
      <c r="I164" s="15" t="s">
        <v>483</v>
      </c>
    </row>
    <row r="165" spans="1:9" x14ac:dyDescent="0.35">
      <c r="A165" s="11" t="s">
        <v>496</v>
      </c>
      <c r="B165" s="12" t="s">
        <v>19</v>
      </c>
      <c r="C165" s="13" t="s">
        <v>20</v>
      </c>
      <c r="D165" s="12" t="s">
        <v>323</v>
      </c>
      <c r="E165" s="13" t="s">
        <v>0</v>
      </c>
      <c r="F165" s="14">
        <v>47200</v>
      </c>
      <c r="G165" s="4">
        <f>Tabla1[[#This Row],[MONTO FACTURADO ]]</f>
        <v>47200</v>
      </c>
      <c r="H165" s="4">
        <f t="shared" si="3"/>
        <v>0</v>
      </c>
      <c r="I165" s="15" t="s">
        <v>483</v>
      </c>
    </row>
    <row r="166" spans="1:9" x14ac:dyDescent="0.35">
      <c r="A166" s="11" t="s">
        <v>496</v>
      </c>
      <c r="B166" s="12" t="s">
        <v>19</v>
      </c>
      <c r="C166" s="13" t="s">
        <v>20</v>
      </c>
      <c r="D166" s="12" t="s">
        <v>321</v>
      </c>
      <c r="E166" s="13" t="s">
        <v>0</v>
      </c>
      <c r="F166" s="14">
        <v>41300</v>
      </c>
      <c r="G166" s="4">
        <f>Tabla1[[#This Row],[MONTO FACTURADO ]]</f>
        <v>41300</v>
      </c>
      <c r="H166" s="4">
        <f t="shared" si="3"/>
        <v>0</v>
      </c>
      <c r="I166" s="15" t="s">
        <v>483</v>
      </c>
    </row>
    <row r="167" spans="1:9" x14ac:dyDescent="0.35">
      <c r="A167" s="11" t="s">
        <v>496</v>
      </c>
      <c r="B167" s="12" t="s">
        <v>200</v>
      </c>
      <c r="C167" s="13" t="s">
        <v>201</v>
      </c>
      <c r="D167" s="12" t="s">
        <v>202</v>
      </c>
      <c r="E167" s="13" t="s">
        <v>0</v>
      </c>
      <c r="F167" s="14">
        <v>23600</v>
      </c>
      <c r="G167" s="4">
        <f>Tabla1[[#This Row],[MONTO FACTURADO ]]</f>
        <v>23600</v>
      </c>
      <c r="H167" s="4">
        <f t="shared" si="3"/>
        <v>0</v>
      </c>
      <c r="I167" s="15" t="s">
        <v>483</v>
      </c>
    </row>
    <row r="168" spans="1:9" x14ac:dyDescent="0.35">
      <c r="A168" s="16" t="s">
        <v>496</v>
      </c>
      <c r="B168" s="17" t="s">
        <v>19</v>
      </c>
      <c r="C168" s="18" t="s">
        <v>20</v>
      </c>
      <c r="D168" s="17" t="s">
        <v>322</v>
      </c>
      <c r="E168" s="18" t="s">
        <v>0</v>
      </c>
      <c r="F168" s="19">
        <v>41300</v>
      </c>
      <c r="G168" s="31">
        <f>Tabla1[[#This Row],[MONTO FACTURADO ]]</f>
        <v>41300</v>
      </c>
      <c r="H168" s="31">
        <f t="shared" si="3"/>
        <v>0</v>
      </c>
      <c r="I168" s="15" t="s">
        <v>483</v>
      </c>
    </row>
    <row r="169" spans="1:9" x14ac:dyDescent="0.35">
      <c r="A169" s="26"/>
      <c r="B169" s="26"/>
      <c r="C169" s="27"/>
      <c r="D169" s="26"/>
      <c r="E169" s="33" t="s">
        <v>495</v>
      </c>
      <c r="F169" s="34">
        <f>SUBTOTAL(109,Tabla1[[MONTO FACTURADO ]])</f>
        <v>13419660.219999999</v>
      </c>
      <c r="G169" s="35">
        <f>SUBTOTAL(109,Tabla1[MONTO PAGADO A LA FECHA])</f>
        <v>13419660.219999999</v>
      </c>
      <c r="H169" s="29"/>
      <c r="I169" s="30"/>
    </row>
    <row r="170" spans="1:9" x14ac:dyDescent="0.35">
      <c r="A170" s="26"/>
      <c r="B170" s="26"/>
      <c r="C170" s="27"/>
      <c r="D170" s="26"/>
      <c r="E170" s="27"/>
      <c r="F170" s="28"/>
      <c r="G170" s="29"/>
      <c r="H170" s="29"/>
      <c r="I170" s="30"/>
    </row>
    <row r="171" spans="1:9" x14ac:dyDescent="0.35">
      <c r="A171" s="26"/>
      <c r="B171" s="26"/>
      <c r="C171" s="27"/>
      <c r="D171" s="26"/>
      <c r="E171" s="27"/>
      <c r="F171" s="28"/>
      <c r="G171" s="29"/>
      <c r="H171" s="29"/>
      <c r="I171" s="30"/>
    </row>
    <row r="172" spans="1:9" x14ac:dyDescent="0.35">
      <c r="A172" s="26"/>
      <c r="B172" s="26"/>
      <c r="C172" s="27"/>
      <c r="D172" s="26"/>
      <c r="E172" s="27"/>
      <c r="F172" s="28"/>
      <c r="G172" s="29"/>
      <c r="H172" s="29"/>
      <c r="I172" s="30"/>
    </row>
    <row r="173" spans="1:9" x14ac:dyDescent="0.35">
      <c r="A173" s="6" t="s">
        <v>489</v>
      </c>
      <c r="B173" s="36"/>
      <c r="D173" s="6" t="s">
        <v>488</v>
      </c>
      <c r="E173" s="6"/>
      <c r="G173" s="6" t="s">
        <v>486</v>
      </c>
      <c r="I173" s="30"/>
    </row>
    <row r="174" spans="1:9" x14ac:dyDescent="0.35">
      <c r="A174" s="6"/>
      <c r="B174" s="36"/>
      <c r="D174" s="6"/>
      <c r="E174" s="6"/>
      <c r="G174" s="6"/>
      <c r="I174" s="30"/>
    </row>
    <row r="175" spans="1:9" x14ac:dyDescent="0.35">
      <c r="A175" s="6"/>
      <c r="B175" s="36"/>
      <c r="D175" s="6"/>
      <c r="E175" s="6"/>
      <c r="G175" s="6"/>
      <c r="I175" s="30"/>
    </row>
    <row r="176" spans="1:9" x14ac:dyDescent="0.35">
      <c r="A176" s="6"/>
      <c r="B176" s="36"/>
      <c r="D176" s="6"/>
      <c r="E176" s="6"/>
      <c r="G176" s="6"/>
      <c r="I176" s="30"/>
    </row>
    <row r="177" spans="1:9" x14ac:dyDescent="0.35">
      <c r="A177" s="6" t="s">
        <v>490</v>
      </c>
      <c r="B177" s="36"/>
      <c r="D177" s="6" t="s">
        <v>492</v>
      </c>
      <c r="E177" s="6"/>
      <c r="G177" s="6" t="s">
        <v>485</v>
      </c>
      <c r="I177" s="30"/>
    </row>
    <row r="178" spans="1:9" x14ac:dyDescent="0.35">
      <c r="A178" s="6" t="s">
        <v>491</v>
      </c>
      <c r="B178" s="36"/>
      <c r="D178" s="6" t="s">
        <v>493</v>
      </c>
      <c r="E178" s="6"/>
      <c r="G178" s="6" t="s">
        <v>487</v>
      </c>
      <c r="I178" s="30"/>
    </row>
    <row r="179" spans="1:9" x14ac:dyDescent="0.35">
      <c r="I179" s="30"/>
    </row>
    <row r="180" spans="1:9" x14ac:dyDescent="0.35">
      <c r="I180" s="30"/>
    </row>
    <row r="181" spans="1:9" x14ac:dyDescent="0.35">
      <c r="A181" s="26"/>
      <c r="B181" s="26"/>
      <c r="C181" s="27"/>
      <c r="D181" s="26"/>
      <c r="E181" s="27"/>
      <c r="F181" s="28"/>
      <c r="G181" s="29"/>
      <c r="H181" s="29"/>
      <c r="I181" s="30"/>
    </row>
    <row r="182" spans="1:9" x14ac:dyDescent="0.35">
      <c r="A182" s="26"/>
      <c r="B182" s="26"/>
      <c r="C182" s="27"/>
      <c r="D182" s="26"/>
      <c r="E182" s="27"/>
      <c r="F182" s="28"/>
      <c r="G182" s="29"/>
      <c r="H182" s="29"/>
      <c r="I182" s="30"/>
    </row>
    <row r="183" spans="1:9" x14ac:dyDescent="0.35">
      <c r="A183" s="26"/>
      <c r="B183" s="26"/>
      <c r="C183" s="27"/>
      <c r="D183" s="26"/>
      <c r="E183" s="27"/>
      <c r="F183" s="28"/>
      <c r="G183" s="29"/>
      <c r="H183" s="29"/>
      <c r="I183" s="30"/>
    </row>
    <row r="184" spans="1:9" x14ac:dyDescent="0.35">
      <c r="A184" s="26"/>
      <c r="B184" s="26"/>
      <c r="C184" s="27"/>
      <c r="D184" s="26"/>
      <c r="E184" s="27"/>
      <c r="F184" s="28"/>
      <c r="G184" s="29"/>
      <c r="H184" s="29"/>
      <c r="I184" s="30"/>
    </row>
    <row r="185" spans="1:9" x14ac:dyDescent="0.35">
      <c r="A185" s="26"/>
      <c r="B185" s="26"/>
      <c r="C185" s="27"/>
      <c r="D185" s="26"/>
      <c r="E185" s="27"/>
      <c r="F185" s="28"/>
      <c r="G185" s="29"/>
      <c r="H185" s="29"/>
      <c r="I185" s="30"/>
    </row>
    <row r="186" spans="1:9" x14ac:dyDescent="0.35">
      <c r="A186" s="26"/>
      <c r="B186" s="26"/>
      <c r="C186" s="27"/>
      <c r="D186" s="26"/>
      <c r="E186" s="27"/>
      <c r="F186" s="28"/>
      <c r="G186" s="29"/>
      <c r="H186" s="29"/>
      <c r="I186" s="30"/>
    </row>
    <row r="187" spans="1:9" x14ac:dyDescent="0.35">
      <c r="A187" s="26"/>
      <c r="B187" s="26"/>
      <c r="C187" s="27"/>
      <c r="D187" s="26"/>
      <c r="E187" s="27"/>
      <c r="F187" s="28"/>
      <c r="G187" s="29"/>
      <c r="H187" s="29"/>
      <c r="I187" s="30"/>
    </row>
    <row r="188" spans="1:9" x14ac:dyDescent="0.35">
      <c r="A188" s="26"/>
      <c r="B188" s="26"/>
      <c r="C188" s="27"/>
      <c r="D188" s="26"/>
      <c r="E188" s="27"/>
      <c r="F188" s="28"/>
      <c r="G188" s="29"/>
      <c r="H188" s="29"/>
      <c r="I188" s="30"/>
    </row>
    <row r="189" spans="1:9" x14ac:dyDescent="0.35">
      <c r="A189" s="20"/>
      <c r="B189" s="20"/>
      <c r="C189" s="21"/>
      <c r="D189" s="20"/>
      <c r="E189" s="22"/>
      <c r="F189" s="23"/>
      <c r="G189" s="24"/>
    </row>
    <row r="192" spans="1:9" x14ac:dyDescent="0.35">
      <c r="D192" s="1"/>
      <c r="F192" s="32"/>
    </row>
    <row r="193" spans="4:6" x14ac:dyDescent="0.35">
      <c r="D193" s="1"/>
      <c r="F193" s="32"/>
    </row>
    <row r="194" spans="4:6" x14ac:dyDescent="0.35">
      <c r="D194" s="1"/>
      <c r="F194" s="32"/>
    </row>
    <row r="195" spans="4:6" x14ac:dyDescent="0.35">
      <c r="D195" s="1"/>
      <c r="F195" s="32"/>
    </row>
    <row r="196" spans="4:6" x14ac:dyDescent="0.35">
      <c r="D196" s="1"/>
      <c r="F196" s="32"/>
    </row>
    <row r="197" spans="4:6" x14ac:dyDescent="0.35">
      <c r="D197" s="1"/>
      <c r="F197" s="32"/>
    </row>
    <row r="353" spans="1:7" x14ac:dyDescent="0.35">
      <c r="A353" s="5" t="s">
        <v>489</v>
      </c>
      <c r="D353" s="1" t="s">
        <v>488</v>
      </c>
      <c r="G353" s="1" t="s">
        <v>486</v>
      </c>
    </row>
    <row r="354" spans="1:7" x14ac:dyDescent="0.35">
      <c r="D354" s="1"/>
    </row>
    <row r="355" spans="1:7" x14ac:dyDescent="0.35">
      <c r="D355" s="1"/>
    </row>
    <row r="356" spans="1:7" x14ac:dyDescent="0.35">
      <c r="D356" s="1"/>
    </row>
    <row r="357" spans="1:7" x14ac:dyDescent="0.35">
      <c r="A357" s="5" t="s">
        <v>490</v>
      </c>
      <c r="D357" s="1" t="s">
        <v>492</v>
      </c>
      <c r="G357" s="1" t="s">
        <v>485</v>
      </c>
    </row>
    <row r="358" spans="1:7" x14ac:dyDescent="0.35">
      <c r="A358" s="5" t="s">
        <v>491</v>
      </c>
      <c r="D358" s="1" t="s">
        <v>493</v>
      </c>
      <c r="G358" s="1" t="s">
        <v>487</v>
      </c>
    </row>
  </sheetData>
  <mergeCells count="1">
    <mergeCell ref="A1:I1"/>
  </mergeCells>
  <conditionalFormatting sqref="D189">
    <cfRule type="duplicateValues" dxfId="26" priority="4"/>
  </conditionalFormatting>
  <conditionalFormatting sqref="D169:D172 D181:D188">
    <cfRule type="duplicateValues" dxfId="25" priority="5"/>
  </conditionalFormatting>
  <conditionalFormatting sqref="D3:D168">
    <cfRule type="duplicateValues" dxfId="24" priority="1"/>
  </conditionalFormatting>
  <pageMargins left="1.1811023622047245" right="1.5748031496062993" top="1.0340909090909092" bottom="0.74803149606299213" header="0.31496062992125984" footer="0.31496062992125984"/>
  <pageSetup scale="36" orientation="landscape" horizontalDpi="360" verticalDpi="360" r:id="rId1"/>
  <headerFooter>
    <oddHeader>&amp;C&amp;G
&amp;"Arial,Negrita"&amp;18DIRECCIÓN DE INFORMACIÓN Y PRENSA DE LA PRESIDENCIA
Pagos del 01 al 31 de agosto 2021</oddHeader>
    <oddFooter>&amp;RPágina &amp;P</oddFooter>
  </headerFooter>
  <ignoredErrors>
    <ignoredError sqref="B3 B4:B16 B17:B152 B153:B168 D3:D168" numberStoredAsText="1"/>
  </ignoredErrors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DIPP</vt:lpstr>
      <vt:lpstr>DIPP!Títulos_a_imprimir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Mercedes Veras</cp:lastModifiedBy>
  <cp:lastPrinted>2021-10-11T15:37:11Z</cp:lastPrinted>
  <dcterms:created xsi:type="dcterms:W3CDTF">2021-09-10T17:58:28Z</dcterms:created>
  <dcterms:modified xsi:type="dcterms:W3CDTF">2021-10-11T15:37:55Z</dcterms:modified>
</cp:coreProperties>
</file>