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20490" windowHeight="7755"/>
  </bookViews>
  <sheets>
    <sheet name="Ejecución -Septiembr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D83" i="1" s="1"/>
  <c r="E10" i="1"/>
  <c r="E83" i="1" s="1"/>
  <c r="F10" i="1"/>
  <c r="G10" i="1"/>
  <c r="H10" i="1"/>
  <c r="H83" i="1" s="1"/>
  <c r="I10" i="1"/>
  <c r="I83" i="1" s="1"/>
  <c r="J10" i="1"/>
  <c r="N11" i="1"/>
  <c r="N12" i="1"/>
  <c r="N13" i="1"/>
  <c r="N14" i="1"/>
  <c r="N15" i="1"/>
  <c r="B16" i="1"/>
  <c r="N16" i="1" s="1"/>
  <c r="C16" i="1"/>
  <c r="D16" i="1"/>
  <c r="E16" i="1"/>
  <c r="F16" i="1"/>
  <c r="F83" i="1" s="1"/>
  <c r="G16" i="1"/>
  <c r="H16" i="1"/>
  <c r="I16" i="1"/>
  <c r="J16" i="1"/>
  <c r="J83" i="1" s="1"/>
  <c r="N17" i="1"/>
  <c r="N18" i="1"/>
  <c r="N19" i="1"/>
  <c r="N20" i="1"/>
  <c r="N21" i="1"/>
  <c r="N22" i="1"/>
  <c r="N23" i="1"/>
  <c r="N24" i="1"/>
  <c r="N25" i="1"/>
  <c r="C26" i="1"/>
  <c r="N26" i="1" s="1"/>
  <c r="D26" i="1"/>
  <c r="E26" i="1"/>
  <c r="F26" i="1"/>
  <c r="G26" i="1"/>
  <c r="H26" i="1"/>
  <c r="I26" i="1"/>
  <c r="J26" i="1"/>
  <c r="K26" i="1"/>
  <c r="L26" i="1"/>
  <c r="M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B52" i="1"/>
  <c r="C52" i="1"/>
  <c r="D52" i="1"/>
  <c r="E52" i="1"/>
  <c r="F52" i="1"/>
  <c r="G52" i="1"/>
  <c r="H52" i="1"/>
  <c r="I52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C83" i="1"/>
  <c r="G83" i="1"/>
  <c r="B83" i="1" l="1"/>
  <c r="N83" i="1" s="1"/>
  <c r="N10" i="1"/>
  <c r="P9" i="1" s="1"/>
</calcChain>
</file>

<file path=xl/sharedStrings.xml><?xml version="1.0" encoding="utf-8"?>
<sst xmlns="http://schemas.openxmlformats.org/spreadsheetml/2006/main" count="94" uniqueCount="94">
  <si>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</si>
  <si>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</si>
  <si>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</si>
  <si>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</si>
  <si>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</si>
  <si>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</si>
  <si>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</si>
  <si>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</si>
  <si>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</si>
  <si>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</si>
  <si>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</si>
  <si>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</si>
  <si>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</si>
  <si>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</si>
  <si>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</si>
  <si>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</si>
  <si>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</si>
  <si>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</si>
  <si>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</si>
  <si>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</si>
  <si>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</si>
  <si>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</si>
  <si>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</si>
  <si>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</si>
  <si>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</si>
  <si>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</si>
  <si>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</si>
  <si>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</si>
  <si>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</si>
  <si>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</si>
  <si>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</si>
  <si>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</si>
  <si>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</si>
  <si>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</si>
  <si>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</si>
  <si>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</si>
  <si>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</si>
  <si>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</si>
  <si>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</si>
  <si>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</si>
  <si>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</si>
  <si>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</si>
  <si>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</si>
  <si>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</si>
  <si>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</si>
  <si>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</si>
  <si>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</si>
  <si>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</si>
  <si>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</si>
  <si>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</si>
  <si>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</si>
  <si>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</si>
  <si>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</si>
  <si>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</si>
  <si>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</si>
  <si>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</si>
  <si>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</si>
  <si>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</si>
  <si>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</si>
  <si>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</si>
  <si>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 xml:space="preserve">2.2.7 - SERVICIOS DE CONSERVACIÓN, REPARACIONES MENORES E INSTALACIONES 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</si>
  <si>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</si>
  <si>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</si>
  <si>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</si>
  <si>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</si>
  <si>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</si>
  <si>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</si>
  <si>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</si>
  <si>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</si>
  <si>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</si>
  <si>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</si>
  <si>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</si>
  <si>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</si>
  <si>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</si>
  <si>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</si>
  <si>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</si>
  <si>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</si>
  <si>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</si>
  <si>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</si>
  <si>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</si>
  <si>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</si>
  <si>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</si>
  <si>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</si>
  <si>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</si>
  <si>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</si>
  <si>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</si>
  <si>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</si>
  <si>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</si>
  <si>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>DETALLE</t>
  </si>
  <si>
    <t>En RD$</t>
  </si>
  <si>
    <t xml:space="preserve">Ejecución de Gasto y Aplicaciones Financieras </t>
  </si>
  <si>
    <t>Año 2021</t>
  </si>
  <si>
    <t>Dirección Información, Análisis y Programación Estratégica</t>
  </si>
  <si>
    <t>MINISTERIO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</si>
</sst>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3" fontId="5" fillId="2" borderId="1" xfId="1" applyFont="1" applyFill="1" applyBorder="1"/>
    <xf numFmtId="0" fontId="5" fillId="2" borderId="1" xfId="0" applyFont="1" applyFill="1" applyBorder="1" applyAlignment="1">
      <alignment vertical="center"/>
    </xf>
    <xf numFmtId="43" fontId="3" fillId="0" borderId="0" xfId="1" applyFont="1"/>
    <xf numFmtId="43" fontId="0" fillId="0" borderId="0" xfId="1" applyFont="1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43" fontId="3" fillId="0" borderId="2" xfId="1" applyFont="1" applyBorder="1"/>
    <xf numFmtId="0" fontId="3" fillId="0" borderId="2" xfId="0" applyFont="1" applyBorder="1" applyAlignment="1">
      <alignment horizontal="left"/>
    </xf>
    <xf numFmtId="43" fontId="1" fillId="0" borderId="0" xfId="1" applyFont="1"/>
    <xf numFmtId="0" fontId="0" fillId="0" borderId="3" xfId="0" applyBorder="1"/>
    <xf numFmtId="43" fontId="0" fillId="0" borderId="4" xfId="1" applyFont="1" applyBorder="1"/>
    <xf numFmtId="164" fontId="0" fillId="0" borderId="0" xfId="0" applyNumberFormat="1"/>
    <xf numFmtId="165" fontId="3" fillId="0" borderId="2" xfId="0" applyNumberFormat="1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6" fillId="0" borderId="7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1"/>
    </xf>
    <xf numFmtId="0" fontId="8" fillId="0" borderId="7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9029701" y="361950"/>
          <a:ext cx="150494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oneCellAnchor>
    <xdr:from>
      <xdr:col>0</xdr:col>
      <xdr:colOff>299357</xdr:colOff>
      <xdr:row>1</xdr:row>
      <xdr:rowOff>68035</xdr:rowOff>
    </xdr:from>
    <xdr:ext cx="3083138" cy="1183822"/>
    <xdr:pic>
      <xdr:nvPicPr>
        <xdr:cNvPr id="3" name="Imagen 2" descr="Página de inicio - Ministerio de la Presidencia">
          <a:extLst>
            <a:ext uri="{FF2B5EF4-FFF2-40B4-BE49-F238E27FC236}">
              <a16:creationId xmlns:a16="http://schemas.microsoft.com/office/drawing/2014/main" xmlns="" id="{AF501CA5-FA78-4DF6-9329-7B5B3D672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58535"/>
          <a:ext cx="3083138" cy="1183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1102178</xdr:colOff>
      <xdr:row>1</xdr:row>
      <xdr:rowOff>68036</xdr:rowOff>
    </xdr:from>
    <xdr:ext cx="2569029" cy="1319893"/>
    <xdr:pic>
      <xdr:nvPicPr>
        <xdr:cNvPr id="4" name="Imagen 3">
          <a:extLst>
            <a:ext uri="{FF2B5EF4-FFF2-40B4-BE49-F238E27FC236}">
              <a16:creationId xmlns:a16="http://schemas.microsoft.com/office/drawing/2014/main" xmlns="" id="{C865C2DB-FC39-4A3F-BC07-7145A2C8416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" t="-1" r="-1112" b="1975"/>
        <a:stretch/>
      </xdr:blipFill>
      <xdr:spPr bwMode="auto">
        <a:xfrm>
          <a:off x="5331278" y="258536"/>
          <a:ext cx="2569029" cy="13198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3714750</xdr:colOff>
      <xdr:row>85</xdr:row>
      <xdr:rowOff>176893</xdr:rowOff>
    </xdr:from>
    <xdr:ext cx="12276734" cy="2639786"/>
    <xdr:pic>
      <xdr:nvPicPr>
        <xdr:cNvPr id="5" name="Imagen 4">
          <a:extLst>
            <a:ext uri="{FF2B5EF4-FFF2-40B4-BE49-F238E27FC236}">
              <a16:creationId xmlns:a16="http://schemas.microsoft.com/office/drawing/2014/main" xmlns="" id="{16C2E93F-D627-4DF0-8D2E-66221D6D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69393"/>
          <a:ext cx="12276734" cy="263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1"/>
  <sheetViews>
    <sheetView showGridLines="0" tabSelected="1" zoomScale="70" zoomScaleNormal="70" workbookViewId="0">
      <selection activeCell="P26" sqref="P26"/>
    </sheetView>
  </sheetViews>
  <sheetFormatPr baseColWidth="10" defaultColWidth="11.42578125" defaultRowHeight="15" x14ac:dyDescent="0.25"/>
  <cols>
    <col min="1" max="1" width="73.42578125" customWidth="1"/>
    <col min="2" max="2" width="18.42578125" bestFit="1" customWidth="1"/>
    <col min="3" max="3" width="18.85546875" bestFit="1" customWidth="1"/>
    <col min="4" max="5" width="19.5703125" bestFit="1" customWidth="1"/>
    <col min="6" max="6" width="19.85546875" bestFit="1" customWidth="1"/>
    <col min="7" max="7" width="19.5703125" bestFit="1" customWidth="1"/>
    <col min="8" max="8" width="18.42578125" bestFit="1" customWidth="1"/>
    <col min="9" max="9" width="19.42578125" customWidth="1"/>
    <col min="10" max="10" width="19" customWidth="1"/>
    <col min="11" max="11" width="11.7109375" hidden="1" customWidth="1"/>
    <col min="12" max="12" width="13.28515625" hidden="1" customWidth="1"/>
    <col min="13" max="13" width="13.42578125" hidden="1" customWidth="1"/>
    <col min="14" max="14" width="21.140625" customWidth="1"/>
    <col min="16" max="16" width="18.28515625" bestFit="1" customWidth="1"/>
  </cols>
  <sheetData>
    <row r="2" spans="1:16" ht="28.5" customHeight="1" x14ac:dyDescent="0.25">
      <c r="A2" s="26" t="s">
        <v>93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6" ht="30.75" customHeight="1" x14ac:dyDescent="0.25">
      <c r="A3" s="24" t="s">
        <v>92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6" ht="15.75" x14ac:dyDescent="0.25">
      <c r="A4" s="22" t="s">
        <v>91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6" ht="15.75" customHeight="1" x14ac:dyDescent="0.25">
      <c r="A5" s="20" t="s">
        <v>90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15.75" customHeight="1" x14ac:dyDescent="0.25">
      <c r="A6" s="19" t="s">
        <v>89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8" spans="1:16" ht="23.25" customHeight="1" x14ac:dyDescent="0.25">
      <c r="A8" s="18" t="s">
        <v>88</v>
      </c>
      <c r="B8" s="16" t="s">
        <v>87</v>
      </c>
      <c r="C8" s="16" t="s">
        <v>86</v>
      </c>
      <c r="D8" s="16" t="s">
        <v>85</v>
      </c>
      <c r="E8" s="16" t="s">
        <v>84</v>
      </c>
      <c r="F8" s="17" t="s">
        <v>83</v>
      </c>
      <c r="G8" s="16" t="s">
        <v>82</v>
      </c>
      <c r="H8" s="17" t="s">
        <v>81</v>
      </c>
      <c r="I8" s="16" t="s">
        <v>80</v>
      </c>
      <c r="J8" s="16" t="s">
        <v>79</v>
      </c>
      <c r="K8" s="16" t="s">
        <v>78</v>
      </c>
      <c r="L8" s="16" t="s">
        <v>77</v>
      </c>
      <c r="M8" s="17" t="s">
        <v>76</v>
      </c>
      <c r="N8" s="16" t="s">
        <v>75</v>
      </c>
    </row>
    <row r="9" spans="1:16" x14ac:dyDescent="0.25">
      <c r="A9" s="10" t="s">
        <v>74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P9" s="14">
        <f>N10+N16+N26+N52</f>
        <v>102882008.52000001</v>
      </c>
    </row>
    <row r="10" spans="1:16" x14ac:dyDescent="0.25">
      <c r="A10" s="8" t="s">
        <v>73</v>
      </c>
      <c r="B10" s="5">
        <f>B11+B12+B13+B14+B15</f>
        <v>5291088.83</v>
      </c>
      <c r="C10" s="5">
        <f>C11+C12+C13+C14+C15</f>
        <v>5366390.1400000006</v>
      </c>
      <c r="D10" s="5">
        <f>D11+D12+D13+D14+D15</f>
        <v>5808028.4299999997</v>
      </c>
      <c r="E10" s="5">
        <f>E11+E12+E13+E14+E15</f>
        <v>10917438.380000001</v>
      </c>
      <c r="F10" s="5">
        <f>F11+F12+F13+F14+F15</f>
        <v>7894735.5200000005</v>
      </c>
      <c r="G10" s="5">
        <f>G11+G12+G13+G14+G15</f>
        <v>6627861.3700000001</v>
      </c>
      <c r="H10" s="5">
        <f>H11+H12+H13+H14+H15</f>
        <v>7258895.9000000004</v>
      </c>
      <c r="I10" s="5">
        <f>I11+I12+I13+I14+I15</f>
        <v>6427434.6299999999</v>
      </c>
      <c r="J10" s="5">
        <f>J11+J12+J13+J14+J15</f>
        <v>7116854.9100000001</v>
      </c>
      <c r="K10" s="5"/>
      <c r="L10" s="5"/>
      <c r="M10" s="5"/>
      <c r="N10" s="5">
        <f>SUM(B10:M10)</f>
        <v>62708728.109999999</v>
      </c>
    </row>
    <row r="11" spans="1:16" x14ac:dyDescent="0.25">
      <c r="A11" s="7" t="s">
        <v>72</v>
      </c>
      <c r="B11" s="6">
        <v>4212598.28</v>
      </c>
      <c r="C11" s="6">
        <v>4214333.33</v>
      </c>
      <c r="D11" s="6">
        <v>4597983.33</v>
      </c>
      <c r="E11" s="6">
        <v>9697812.9800000004</v>
      </c>
      <c r="F11" s="6">
        <v>6602134.2800000003</v>
      </c>
      <c r="G11" s="6">
        <v>4878350</v>
      </c>
      <c r="H11" s="6">
        <v>4761500</v>
      </c>
      <c r="I11" s="6">
        <v>5079010.38</v>
      </c>
      <c r="J11" s="6">
        <v>4806500</v>
      </c>
      <c r="K11" s="6"/>
      <c r="L11" s="6"/>
      <c r="M11" s="6"/>
      <c r="N11" s="11">
        <f>SUM(B11:M11)</f>
        <v>48850222.580000006</v>
      </c>
    </row>
    <row r="12" spans="1:16" x14ac:dyDescent="0.25">
      <c r="A12" s="7" t="s">
        <v>71</v>
      </c>
      <c r="B12" s="6">
        <v>460733.33</v>
      </c>
      <c r="C12" s="13">
        <v>548400</v>
      </c>
      <c r="D12" s="6">
        <v>548400</v>
      </c>
      <c r="E12" s="6">
        <v>536133.32999999996</v>
      </c>
      <c r="F12" s="6">
        <v>561200</v>
      </c>
      <c r="G12" s="6">
        <v>1046300</v>
      </c>
      <c r="H12" s="6">
        <v>1811400</v>
      </c>
      <c r="I12" s="6">
        <v>632400</v>
      </c>
      <c r="J12" s="6">
        <v>1608091.66</v>
      </c>
      <c r="K12" s="6"/>
      <c r="L12" s="6"/>
      <c r="M12" s="6"/>
      <c r="N12" s="11">
        <f>SUM(B12:M12)</f>
        <v>7753058.3200000003</v>
      </c>
    </row>
    <row r="13" spans="1:16" x14ac:dyDescent="0.25">
      <c r="A13" s="7" t="s">
        <v>70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>
        <f>SUM(B13:M13)</f>
        <v>0</v>
      </c>
      <c r="O13" s="12"/>
    </row>
    <row r="14" spans="1:16" x14ac:dyDescent="0.25">
      <c r="A14" s="7" t="s">
        <v>69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1">
        <f>SUM(B14:M14)</f>
        <v>0</v>
      </c>
    </row>
    <row r="15" spans="1:16" x14ac:dyDescent="0.25">
      <c r="A15" s="7" t="s">
        <v>68</v>
      </c>
      <c r="B15" s="6">
        <v>617757.22</v>
      </c>
      <c r="C15" s="6">
        <v>603656.81000000006</v>
      </c>
      <c r="D15" s="6">
        <v>661645.1</v>
      </c>
      <c r="E15" s="6">
        <v>683492.07</v>
      </c>
      <c r="F15" s="6">
        <v>731401.24</v>
      </c>
      <c r="G15" s="6">
        <v>703211.37</v>
      </c>
      <c r="H15" s="6">
        <v>685995.9</v>
      </c>
      <c r="I15" s="6">
        <v>716024.25</v>
      </c>
      <c r="J15" s="6">
        <v>702263.25</v>
      </c>
      <c r="K15" s="6"/>
      <c r="L15" s="6"/>
      <c r="M15" s="6"/>
      <c r="N15" s="11">
        <f>SUM(B15:M15)</f>
        <v>6105447.21</v>
      </c>
    </row>
    <row r="16" spans="1:16" x14ac:dyDescent="0.25">
      <c r="A16" s="8" t="s">
        <v>67</v>
      </c>
      <c r="B16" s="5">
        <f>B17+B18+B19+B20+B21+B22+B23+B24+B25</f>
        <v>875367.39</v>
      </c>
      <c r="C16" s="5">
        <f>C17+C18+C19+C20+C21+C22+C23+C24+C25</f>
        <v>2768883.52</v>
      </c>
      <c r="D16" s="5">
        <f>D17+D18+D19+D20+D21+D22+D23+D24+D25</f>
        <v>3871612.84</v>
      </c>
      <c r="E16" s="5">
        <f>E17+E18+E19+E20+E21+E22+E23+E24+E25</f>
        <v>2376907.5099999998</v>
      </c>
      <c r="F16" s="5">
        <f>F17+F18+F19+F20+F21+F22+F23+F24+F25</f>
        <v>2995868.74</v>
      </c>
      <c r="G16" s="5">
        <f>G17+G18+G19+G20+G21+G22+G23+G24+G25</f>
        <v>4777898.87</v>
      </c>
      <c r="H16" s="5">
        <f>H17+H18+H19+H20+H21+H22+H23+H24+H25</f>
        <v>1730840.59</v>
      </c>
      <c r="I16" s="5">
        <f>I17+I18+I19+I20+I21+I22+I23+I24+I25</f>
        <v>2186464.89</v>
      </c>
      <c r="J16" s="5">
        <f>J17+J18+J19+J20+J21+J22+J23+J24+J25</f>
        <v>11901247.75</v>
      </c>
      <c r="K16" s="5"/>
      <c r="L16" s="5"/>
      <c r="M16" s="5"/>
      <c r="N16" s="5">
        <f>SUM(B16:M16)</f>
        <v>33485092.100000001</v>
      </c>
    </row>
    <row r="17" spans="1:14" x14ac:dyDescent="0.25">
      <c r="A17" s="7" t="s">
        <v>66</v>
      </c>
      <c r="B17" s="6">
        <v>308498.13</v>
      </c>
      <c r="C17" s="6">
        <v>305472.81</v>
      </c>
      <c r="D17" s="6">
        <v>124272.3</v>
      </c>
      <c r="E17" s="6">
        <v>622609.21</v>
      </c>
      <c r="F17" s="6">
        <v>341797.49</v>
      </c>
      <c r="G17" s="6">
        <v>243900.21</v>
      </c>
      <c r="H17" s="6">
        <v>234540.57</v>
      </c>
      <c r="I17" s="6">
        <v>309491.52</v>
      </c>
      <c r="J17" s="6">
        <v>328009.2</v>
      </c>
      <c r="K17" s="6"/>
      <c r="L17" s="6"/>
      <c r="M17" s="6"/>
      <c r="N17" s="11">
        <f>SUM(B17:M17)</f>
        <v>2818591.44</v>
      </c>
    </row>
    <row r="18" spans="1:14" x14ac:dyDescent="0.25">
      <c r="A18" s="7" t="s">
        <v>65</v>
      </c>
      <c r="B18" s="6"/>
      <c r="C18" s="6"/>
      <c r="D18" s="6"/>
      <c r="E18" s="6"/>
      <c r="F18" s="6"/>
      <c r="G18" s="6">
        <v>127966.62</v>
      </c>
      <c r="H18" s="6"/>
      <c r="I18" s="6">
        <v>212.4</v>
      </c>
      <c r="J18" s="6"/>
      <c r="K18" s="6"/>
      <c r="L18" s="6"/>
      <c r="M18" s="6"/>
      <c r="N18" s="11">
        <f>SUM(B18:M18)</f>
        <v>128179.01999999999</v>
      </c>
    </row>
    <row r="19" spans="1:14" x14ac:dyDescent="0.25">
      <c r="A19" s="7" t="s">
        <v>64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>SUM(B19:M19)</f>
        <v>0</v>
      </c>
    </row>
    <row r="20" spans="1:14" x14ac:dyDescent="0.25">
      <c r="A20" s="7" t="s">
        <v>63</v>
      </c>
      <c r="B20" s="6"/>
      <c r="C20" s="6"/>
      <c r="D20" s="6"/>
      <c r="E20" s="6">
        <v>12000</v>
      </c>
      <c r="F20" s="6"/>
      <c r="G20" s="6">
        <v>25798.34</v>
      </c>
      <c r="H20" s="6">
        <v>472</v>
      </c>
      <c r="I20" s="6">
        <v>102572.23</v>
      </c>
      <c r="J20" s="6"/>
      <c r="K20" s="6"/>
      <c r="L20" s="6"/>
      <c r="M20" s="6"/>
      <c r="N20" s="11">
        <f>SUM(B20:M20)</f>
        <v>140842.57</v>
      </c>
    </row>
    <row r="21" spans="1:14" x14ac:dyDescent="0.25">
      <c r="A21" s="7" t="s">
        <v>62</v>
      </c>
      <c r="B21" s="6">
        <v>392041.11</v>
      </c>
      <c r="C21" s="6">
        <v>391864.11</v>
      </c>
      <c r="D21" s="6">
        <v>896425.62</v>
      </c>
      <c r="E21" s="6">
        <v>389563.11</v>
      </c>
      <c r="F21" s="6">
        <v>204258</v>
      </c>
      <c r="G21" s="6">
        <v>204258</v>
      </c>
      <c r="H21" s="6">
        <v>204258</v>
      </c>
      <c r="I21" s="6">
        <v>204258</v>
      </c>
      <c r="J21" s="6">
        <v>203727</v>
      </c>
      <c r="K21" s="6"/>
      <c r="L21" s="6"/>
      <c r="M21" s="6"/>
      <c r="N21" s="11">
        <f>SUM(B21:M21)</f>
        <v>3090652.9499999997</v>
      </c>
    </row>
    <row r="22" spans="1:14" x14ac:dyDescent="0.25">
      <c r="A22" s="7" t="s">
        <v>61</v>
      </c>
      <c r="B22" s="6">
        <v>174828.15</v>
      </c>
      <c r="C22" s="6">
        <v>109104.02</v>
      </c>
      <c r="D22" s="6">
        <v>96461.77</v>
      </c>
      <c r="E22" s="6">
        <v>384322.18</v>
      </c>
      <c r="F22" s="6">
        <v>192905.07</v>
      </c>
      <c r="G22" s="6">
        <v>123682.29</v>
      </c>
      <c r="H22" s="6">
        <v>120040.73</v>
      </c>
      <c r="I22" s="6">
        <v>45604.75</v>
      </c>
      <c r="J22" s="6">
        <v>217471.96</v>
      </c>
      <c r="K22" s="6"/>
      <c r="L22" s="6"/>
      <c r="M22" s="6"/>
      <c r="N22" s="11">
        <f>SUM(B22:M22)</f>
        <v>1464420.92</v>
      </c>
    </row>
    <row r="23" spans="1:14" x14ac:dyDescent="0.25">
      <c r="A23" s="7" t="s">
        <v>60</v>
      </c>
      <c r="B23" s="6"/>
      <c r="C23" s="6"/>
      <c r="D23" s="6">
        <v>1637850.46</v>
      </c>
      <c r="E23" s="6">
        <v>47089.73</v>
      </c>
      <c r="F23" s="6"/>
      <c r="G23" s="6">
        <v>2786849.81</v>
      </c>
      <c r="H23" s="6"/>
      <c r="I23" s="6">
        <v>207320.08</v>
      </c>
      <c r="J23" s="6">
        <v>1357733.3</v>
      </c>
      <c r="K23" s="6"/>
      <c r="L23" s="6"/>
      <c r="M23" s="6"/>
      <c r="N23" s="11">
        <f>SUM(B23:M23)</f>
        <v>6036843.3799999999</v>
      </c>
    </row>
    <row r="24" spans="1:14" x14ac:dyDescent="0.25">
      <c r="A24" s="7" t="s">
        <v>59</v>
      </c>
      <c r="B24" s="6"/>
      <c r="C24" s="6">
        <v>1962442.58</v>
      </c>
      <c r="D24" s="6">
        <v>1116602.69</v>
      </c>
      <c r="E24" s="6">
        <v>921323.28</v>
      </c>
      <c r="F24" s="6">
        <v>2207442.58</v>
      </c>
      <c r="G24" s="6">
        <v>1139470.2</v>
      </c>
      <c r="H24" s="6">
        <v>1171529.29</v>
      </c>
      <c r="I24" s="6">
        <v>1125447.01</v>
      </c>
      <c r="J24" s="6">
        <v>9794306.2899999991</v>
      </c>
      <c r="K24" s="6"/>
      <c r="L24" s="6"/>
      <c r="M24" s="6"/>
      <c r="N24" s="11">
        <f>SUM(B24:M24)</f>
        <v>19438563.920000002</v>
      </c>
    </row>
    <row r="25" spans="1:14" x14ac:dyDescent="0.25">
      <c r="A25" s="7" t="s">
        <v>58</v>
      </c>
      <c r="B25" s="6"/>
      <c r="C25" s="6"/>
      <c r="D25" s="6"/>
      <c r="E25" s="6"/>
      <c r="F25" s="6">
        <v>49465.599999999999</v>
      </c>
      <c r="G25" s="6">
        <v>125973.4</v>
      </c>
      <c r="H25" s="6"/>
      <c r="I25" s="6">
        <v>191558.9</v>
      </c>
      <c r="J25" s="6"/>
      <c r="K25" s="6"/>
      <c r="L25" s="6"/>
      <c r="M25" s="6"/>
      <c r="N25" s="11">
        <f>SUM(B25:M25)</f>
        <v>366997.9</v>
      </c>
    </row>
    <row r="26" spans="1:14" x14ac:dyDescent="0.25">
      <c r="A26" s="8" t="s">
        <v>57</v>
      </c>
      <c r="B26" s="5">
        <v>0</v>
      </c>
      <c r="C26" s="5">
        <f>C27+C28+C29+C30+C31+C32+C33+C34+C35</f>
        <v>112169.26</v>
      </c>
      <c r="D26" s="5">
        <f>D27+D28+D29+D30+D31+D32+D33+D34+D35</f>
        <v>64247.47</v>
      </c>
      <c r="E26" s="5">
        <f>E27+E28+E29+E30+E31+E32+E33+E34+E35</f>
        <v>304683.33</v>
      </c>
      <c r="F26" s="5">
        <f>F27+F28+F29+F30+F31+F32+F33+F34+F35</f>
        <v>221287.99</v>
      </c>
      <c r="G26" s="5">
        <f>G27+G28+G29+G30+G31+G32+G33+G34+G35</f>
        <v>968530.74</v>
      </c>
      <c r="H26" s="5">
        <f>H27+H28+H29+H30+H31+H32+H33+H34+H35</f>
        <v>517373.16000000003</v>
      </c>
      <c r="I26" s="5">
        <f>I27+I28+I29+I30+I31+I32+I33+I34+I35</f>
        <v>729776.90999999992</v>
      </c>
      <c r="J26" s="5">
        <f>J27+J28+J29+J30+J31+J32+J33+J34+J35</f>
        <v>564040.69000000006</v>
      </c>
      <c r="K26" s="5">
        <f>K27+K28+K29+K30+K31+K32+K33+K34+K35</f>
        <v>0</v>
      </c>
      <c r="L26" s="5">
        <f>L27+L28+L29+L30+L31+L32+L33+L34+L35</f>
        <v>0</v>
      </c>
      <c r="M26" s="5">
        <f>M27+M28+M29+M30+M31+M32+M33+M34+M35</f>
        <v>0</v>
      </c>
      <c r="N26" s="5">
        <f>SUM(B26:M26)</f>
        <v>3482109.5500000003</v>
      </c>
    </row>
    <row r="27" spans="1:14" x14ac:dyDescent="0.25">
      <c r="A27" s="7" t="s">
        <v>56</v>
      </c>
      <c r="B27" s="6"/>
      <c r="C27" s="6"/>
      <c r="D27" s="6"/>
      <c r="E27" s="6"/>
      <c r="F27" s="6">
        <v>19302.400000000001</v>
      </c>
      <c r="G27" s="6">
        <v>32440.46</v>
      </c>
      <c r="H27" s="6"/>
      <c r="I27" s="6">
        <v>62425.75</v>
      </c>
      <c r="J27" s="6">
        <v>34043</v>
      </c>
      <c r="K27" s="6"/>
      <c r="L27" s="6"/>
      <c r="M27" s="6"/>
      <c r="N27" s="11">
        <f>SUM(B27:M27)</f>
        <v>148211.60999999999</v>
      </c>
    </row>
    <row r="28" spans="1:14" x14ac:dyDescent="0.25">
      <c r="A28" s="7" t="s">
        <v>55</v>
      </c>
      <c r="B28" s="6"/>
      <c r="C28" s="6"/>
      <c r="D28" s="6"/>
      <c r="E28" s="6"/>
      <c r="F28" s="6"/>
      <c r="G28" s="6"/>
      <c r="H28" s="6"/>
      <c r="I28" s="6">
        <v>14332.04</v>
      </c>
      <c r="J28" s="6">
        <v>194971.4</v>
      </c>
      <c r="K28" s="6"/>
      <c r="L28" s="6"/>
      <c r="M28" s="6"/>
      <c r="N28" s="11">
        <f>SUM(B28:M28)</f>
        <v>209303.44</v>
      </c>
    </row>
    <row r="29" spans="1:14" x14ac:dyDescent="0.25">
      <c r="A29" s="7" t="s">
        <v>54</v>
      </c>
      <c r="B29" s="6"/>
      <c r="C29" s="6"/>
      <c r="D29" s="6">
        <v>56168</v>
      </c>
      <c r="E29" s="6">
        <v>25455.02</v>
      </c>
      <c r="F29" s="6"/>
      <c r="G29" s="6">
        <v>22727.1</v>
      </c>
      <c r="H29" s="6"/>
      <c r="I29" s="6">
        <v>123353.5</v>
      </c>
      <c r="J29" s="6">
        <v>121894</v>
      </c>
      <c r="K29" s="6"/>
      <c r="L29" s="6"/>
      <c r="M29" s="6"/>
      <c r="N29" s="11">
        <f>SUM(B29:M29)</f>
        <v>349597.62</v>
      </c>
    </row>
    <row r="30" spans="1:14" x14ac:dyDescent="0.25">
      <c r="A30" s="7" t="s">
        <v>53</v>
      </c>
      <c r="B30" s="6"/>
      <c r="C30" s="6">
        <v>112169.26</v>
      </c>
      <c r="D30" s="6"/>
      <c r="E30" s="6">
        <v>48625.16</v>
      </c>
      <c r="F30" s="6">
        <v>61179.85</v>
      </c>
      <c r="G30" s="6">
        <v>72196.490000000005</v>
      </c>
      <c r="H30" s="6">
        <v>89139.36</v>
      </c>
      <c r="I30" s="6">
        <v>96403.03</v>
      </c>
      <c r="J30" s="6">
        <v>90128.57</v>
      </c>
      <c r="K30" s="6"/>
      <c r="L30" s="6"/>
      <c r="M30" s="6"/>
      <c r="N30" s="11">
        <f>SUM(B30:M30)</f>
        <v>569841.72</v>
      </c>
    </row>
    <row r="31" spans="1:14" x14ac:dyDescent="0.25">
      <c r="A31" s="7" t="s">
        <v>52</v>
      </c>
      <c r="B31" s="6"/>
      <c r="C31" s="6"/>
      <c r="D31" s="6"/>
      <c r="E31" s="6">
        <v>5312.83</v>
      </c>
      <c r="F31" s="6">
        <v>24199.91</v>
      </c>
      <c r="G31" s="6">
        <v>2768.25</v>
      </c>
      <c r="H31" s="6">
        <v>21240</v>
      </c>
      <c r="I31" s="6">
        <v>17294.07</v>
      </c>
      <c r="J31" s="6">
        <v>48823.02</v>
      </c>
      <c r="K31" s="6"/>
      <c r="L31" s="6"/>
      <c r="M31" s="6"/>
      <c r="N31" s="11">
        <f>SUM(B31:M31)</f>
        <v>119638.07999999999</v>
      </c>
    </row>
    <row r="32" spans="1:14" x14ac:dyDescent="0.25">
      <c r="A32" s="7" t="s">
        <v>51</v>
      </c>
      <c r="B32" s="6"/>
      <c r="C32" s="6"/>
      <c r="D32" s="6"/>
      <c r="E32" s="6"/>
      <c r="F32" s="6">
        <v>36464.449999999997</v>
      </c>
      <c r="G32" s="6"/>
      <c r="H32" s="6">
        <v>26384.799999999999</v>
      </c>
      <c r="I32" s="6">
        <v>4361.75</v>
      </c>
      <c r="J32" s="6"/>
      <c r="K32" s="6"/>
      <c r="L32" s="6"/>
      <c r="M32" s="6"/>
      <c r="N32" s="11">
        <f>SUM(B32:M32)</f>
        <v>67211</v>
      </c>
    </row>
    <row r="33" spans="1:14" x14ac:dyDescent="0.25">
      <c r="A33" s="7" t="s">
        <v>50</v>
      </c>
      <c r="B33" s="6"/>
      <c r="C33" s="6"/>
      <c r="D33" s="6"/>
      <c r="E33" s="6"/>
      <c r="F33" s="6"/>
      <c r="G33" s="6">
        <v>199418.12</v>
      </c>
      <c r="H33" s="6"/>
      <c r="I33" s="6">
        <v>361747.08</v>
      </c>
      <c r="J33" s="6"/>
      <c r="K33" s="6"/>
      <c r="L33" s="6"/>
      <c r="M33" s="6"/>
      <c r="N33" s="11">
        <f>SUM(B33:M33)</f>
        <v>561165.19999999995</v>
      </c>
    </row>
    <row r="34" spans="1:14" x14ac:dyDescent="0.25">
      <c r="A34" s="7" t="s">
        <v>49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1">
        <f>SUM(B34:M34)</f>
        <v>0</v>
      </c>
    </row>
    <row r="35" spans="1:14" x14ac:dyDescent="0.25">
      <c r="A35" s="7" t="s">
        <v>48</v>
      </c>
      <c r="B35" s="6"/>
      <c r="C35" s="6"/>
      <c r="D35" s="6">
        <v>8079.47</v>
      </c>
      <c r="E35" s="6">
        <v>225290.32</v>
      </c>
      <c r="F35" s="6">
        <v>80141.38</v>
      </c>
      <c r="G35" s="6">
        <v>638980.31999999995</v>
      </c>
      <c r="H35" s="6">
        <v>380609</v>
      </c>
      <c r="I35" s="6">
        <v>49859.69</v>
      </c>
      <c r="J35" s="6">
        <v>74180.7</v>
      </c>
      <c r="K35" s="6"/>
      <c r="L35" s="6"/>
      <c r="M35" s="6"/>
      <c r="N35" s="11">
        <f>SUM(B35:M35)</f>
        <v>1457140.88</v>
      </c>
    </row>
    <row r="36" spans="1:14" x14ac:dyDescent="0.25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/>
      <c r="K36" s="5"/>
      <c r="L36" s="5"/>
      <c r="M36" s="5"/>
      <c r="N36" s="5">
        <f>SUM(B36:M36)</f>
        <v>0</v>
      </c>
    </row>
    <row r="37" spans="1:14" x14ac:dyDescent="0.25">
      <c r="A37" s="7" t="s">
        <v>46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5">
        <f>SUM(B37:M37)</f>
        <v>0</v>
      </c>
    </row>
    <row r="38" spans="1:14" x14ac:dyDescent="0.25">
      <c r="A38" s="7" t="s">
        <v>45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5">
        <f>SUM(B38:M38)</f>
        <v>0</v>
      </c>
    </row>
    <row r="39" spans="1:14" x14ac:dyDescent="0.25">
      <c r="A39" s="7" t="s">
        <v>44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5">
        <f>SUM(B39:M39)</f>
        <v>0</v>
      </c>
    </row>
    <row r="40" spans="1:14" x14ac:dyDescent="0.25">
      <c r="A40" s="7" t="s">
        <v>43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5">
        <f>SUM(B40:M40)</f>
        <v>0</v>
      </c>
    </row>
    <row r="41" spans="1:14" x14ac:dyDescent="0.25">
      <c r="A41" s="7" t="s">
        <v>42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5">
        <f>SUM(B41:M41)</f>
        <v>0</v>
      </c>
    </row>
    <row r="42" spans="1:14" x14ac:dyDescent="0.25">
      <c r="A42" s="7" t="s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">
        <f>SUM(B42:M42)</f>
        <v>0</v>
      </c>
    </row>
    <row r="43" spans="1:14" x14ac:dyDescent="0.25">
      <c r="A43" s="7" t="s">
        <v>40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5">
        <f>SUM(B43:M43)</f>
        <v>0</v>
      </c>
    </row>
    <row r="44" spans="1:14" x14ac:dyDescent="0.25">
      <c r="A44" s="7" t="s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5">
        <f>SUM(B44:M44)</f>
        <v>0</v>
      </c>
    </row>
    <row r="45" spans="1:14" x14ac:dyDescent="0.25">
      <c r="A45" s="8" t="s">
        <v>38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5">
        <f>SUM(B45:M45)</f>
        <v>0</v>
      </c>
    </row>
    <row r="46" spans="1:14" x14ac:dyDescent="0.25">
      <c r="A46" s="7" t="s">
        <v>37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5">
        <f>SUM(B46:M46)</f>
        <v>0</v>
      </c>
    </row>
    <row r="47" spans="1:14" x14ac:dyDescent="0.25">
      <c r="A47" s="7" t="s">
        <v>36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5">
        <f>SUM(B47:M47)</f>
        <v>0</v>
      </c>
    </row>
    <row r="48" spans="1:14" x14ac:dyDescent="0.25">
      <c r="A48" s="7" t="s">
        <v>35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5">
        <f>SUM(B48:M48)</f>
        <v>0</v>
      </c>
    </row>
    <row r="49" spans="1:14" x14ac:dyDescent="0.25">
      <c r="A49" s="7" t="s">
        <v>34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5">
        <f>SUM(B49:M49)</f>
        <v>0</v>
      </c>
    </row>
    <row r="50" spans="1:14" x14ac:dyDescent="0.25">
      <c r="A50" s="7" t="s">
        <v>33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5">
        <f>SUM(B50:M50)</f>
        <v>0</v>
      </c>
    </row>
    <row r="51" spans="1:14" x14ac:dyDescent="0.25">
      <c r="A51" s="7" t="s">
        <v>32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5">
        <f>SUM(B51:M51)</f>
        <v>0</v>
      </c>
    </row>
    <row r="52" spans="1:14" x14ac:dyDescent="0.25">
      <c r="A52" s="8" t="s">
        <v>31</v>
      </c>
      <c r="B52" s="5">
        <f>B53+B54+B55+B56+B57+B58+B59+B60+B61</f>
        <v>0</v>
      </c>
      <c r="C52" s="5">
        <f>C53+C54+C55+C56+C57+C58+C59+C60+C61</f>
        <v>0</v>
      </c>
      <c r="D52" s="5">
        <f>D53+D54+D55+D56+D57+D58+D59+D60+D61</f>
        <v>1530186</v>
      </c>
      <c r="E52" s="5">
        <f>E53+E54+E55+E56+E57+E58+E59+E60+E61</f>
        <v>511532.75</v>
      </c>
      <c r="F52" s="5">
        <f>F53+F54+F55+F56+F57+F58+F59+F60+F61</f>
        <v>975662</v>
      </c>
      <c r="G52" s="5">
        <f>G53+G54+G55+G56+G57+G58+G59+G60+G61</f>
        <v>5511.15</v>
      </c>
      <c r="H52" s="5">
        <f>H53+H54+H55+H56+H57+H58+H59+H60+H61</f>
        <v>183186.86</v>
      </c>
      <c r="I52" s="5">
        <f>I53+I54+I55+I56+I57+I58+I59+I60+I61</f>
        <v>0</v>
      </c>
      <c r="J52" s="5"/>
      <c r="K52" s="5"/>
      <c r="L52" s="5"/>
      <c r="M52" s="5"/>
      <c r="N52" s="5">
        <f>SUM(B52:M52)</f>
        <v>3206078.76</v>
      </c>
    </row>
    <row r="53" spans="1:14" x14ac:dyDescent="0.25">
      <c r="A53" s="7" t="s">
        <v>30</v>
      </c>
      <c r="B53" s="6"/>
      <c r="C53" s="6"/>
      <c r="D53" s="6">
        <v>603255.76</v>
      </c>
      <c r="E53" s="6">
        <v>511532.75</v>
      </c>
      <c r="F53" s="6">
        <v>975662</v>
      </c>
      <c r="G53" s="6">
        <v>5511.15</v>
      </c>
      <c r="H53" s="6">
        <v>183186.86</v>
      </c>
      <c r="I53" s="6"/>
      <c r="J53" s="6"/>
      <c r="K53" s="6"/>
      <c r="L53" s="6"/>
      <c r="M53" s="6"/>
      <c r="N53" s="11">
        <f>SUM(B53:M53)</f>
        <v>2279148.52</v>
      </c>
    </row>
    <row r="54" spans="1:14" x14ac:dyDescent="0.25">
      <c r="A54" s="7" t="s">
        <v>29</v>
      </c>
      <c r="B54" s="6"/>
      <c r="C54" s="6"/>
      <c r="D54" s="6">
        <v>84252</v>
      </c>
      <c r="E54" s="6"/>
      <c r="F54" s="6"/>
      <c r="G54" s="6"/>
      <c r="H54" s="6"/>
      <c r="I54" s="6"/>
      <c r="J54" s="6"/>
      <c r="K54" s="6"/>
      <c r="L54" s="6"/>
      <c r="M54" s="6"/>
      <c r="N54" s="11">
        <f>SUM(B54:M54)</f>
        <v>84252</v>
      </c>
    </row>
    <row r="55" spans="1:14" x14ac:dyDescent="0.25">
      <c r="A55" s="7" t="s">
        <v>28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1">
        <f>SUM(B55:M55)</f>
        <v>0</v>
      </c>
    </row>
    <row r="56" spans="1:14" x14ac:dyDescent="0.25">
      <c r="A56" s="7" t="s">
        <v>27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11">
        <f>SUM(B56:M56)</f>
        <v>0</v>
      </c>
    </row>
    <row r="57" spans="1:14" x14ac:dyDescent="0.25">
      <c r="A57" s="7" t="s">
        <v>26</v>
      </c>
      <c r="B57" s="6"/>
      <c r="C57" s="6"/>
      <c r="D57" s="6">
        <v>16118.99</v>
      </c>
      <c r="E57" s="6"/>
      <c r="F57" s="6"/>
      <c r="G57" s="6"/>
      <c r="H57" s="6"/>
      <c r="I57" s="6"/>
      <c r="J57" s="6"/>
      <c r="K57" s="6"/>
      <c r="L57" s="6"/>
      <c r="M57" s="6"/>
      <c r="N57" s="11">
        <f>SUM(B57:M57)</f>
        <v>16118.99</v>
      </c>
    </row>
    <row r="58" spans="1:14" x14ac:dyDescent="0.25">
      <c r="A58" s="7" t="s">
        <v>25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11">
        <f>SUM(B58:M58)</f>
        <v>0</v>
      </c>
    </row>
    <row r="59" spans="1:14" x14ac:dyDescent="0.25">
      <c r="A59" s="7" t="s">
        <v>24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11">
        <f>SUM(B59:M59)</f>
        <v>0</v>
      </c>
    </row>
    <row r="60" spans="1:14" x14ac:dyDescent="0.25">
      <c r="A60" s="7" t="s">
        <v>23</v>
      </c>
      <c r="B60" s="6"/>
      <c r="C60" s="6"/>
      <c r="D60" s="6">
        <v>826559.25</v>
      </c>
      <c r="E60" s="6"/>
      <c r="F60" s="6"/>
      <c r="G60" s="6"/>
      <c r="H60" s="6"/>
      <c r="I60" s="6"/>
      <c r="J60" s="6"/>
      <c r="K60" s="6"/>
      <c r="L60" s="6"/>
      <c r="M60" s="6"/>
      <c r="N60" s="11">
        <f>SUM(B60:M60)</f>
        <v>826559.25</v>
      </c>
    </row>
    <row r="61" spans="1:14" x14ac:dyDescent="0.25">
      <c r="A61" s="7" t="s">
        <v>22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5">
        <f>SUM(B61:M61)</f>
        <v>0</v>
      </c>
    </row>
    <row r="62" spans="1:14" x14ac:dyDescent="0.25">
      <c r="A62" s="8" t="s">
        <v>21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>
        <f>SUM(B62:M62)</f>
        <v>0</v>
      </c>
    </row>
    <row r="63" spans="1:14" x14ac:dyDescent="0.25">
      <c r="A63" s="7" t="s">
        <v>20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>
        <f>SUM(B63:M63)</f>
        <v>0</v>
      </c>
    </row>
    <row r="64" spans="1:14" x14ac:dyDescent="0.25">
      <c r="A64" s="7" t="s">
        <v>19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>
        <f>SUM(B64:M64)</f>
        <v>0</v>
      </c>
    </row>
    <row r="65" spans="1:14" x14ac:dyDescent="0.25">
      <c r="A65" s="7" t="s">
        <v>18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>
        <f>SUM(B65:M65)</f>
        <v>0</v>
      </c>
    </row>
    <row r="66" spans="1:14" x14ac:dyDescent="0.25">
      <c r="A66" s="7" t="s">
        <v>17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5">
        <f>SUM(B66:M66)</f>
        <v>0</v>
      </c>
    </row>
    <row r="67" spans="1:14" x14ac:dyDescent="0.25">
      <c r="A67" s="8" t="s">
        <v>16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5">
        <f>SUM(B67:M67)</f>
        <v>0</v>
      </c>
    </row>
    <row r="68" spans="1:14" x14ac:dyDescent="0.25">
      <c r="A68" s="7" t="s">
        <v>15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5">
        <f>SUM(B68:M68)</f>
        <v>0</v>
      </c>
    </row>
    <row r="69" spans="1:14" x14ac:dyDescent="0.25">
      <c r="A69" s="7" t="s">
        <v>14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5">
        <f>SUM(B69:M69)</f>
        <v>0</v>
      </c>
    </row>
    <row r="70" spans="1:14" x14ac:dyDescent="0.25">
      <c r="A70" s="8" t="s">
        <v>13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5">
        <f>SUM(B70:M70)</f>
        <v>0</v>
      </c>
    </row>
    <row r="71" spans="1:14" x14ac:dyDescent="0.25">
      <c r="A71" s="7" t="s">
        <v>12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5">
        <f>SUM(B71:M71)</f>
        <v>0</v>
      </c>
    </row>
    <row r="72" spans="1:14" x14ac:dyDescent="0.25">
      <c r="A72" s="7" t="s">
        <v>11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5">
        <f>SUM(B72:M72)</f>
        <v>0</v>
      </c>
    </row>
    <row r="73" spans="1:14" x14ac:dyDescent="0.25">
      <c r="A73" s="7" t="s">
        <v>10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5">
        <f>SUM(B73:M73)</f>
        <v>0</v>
      </c>
    </row>
    <row r="74" spans="1:14" x14ac:dyDescent="0.25">
      <c r="A74" s="10" t="s">
        <v>9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5">
        <f>SUM(B74:M74)</f>
        <v>0</v>
      </c>
    </row>
    <row r="75" spans="1:14" x14ac:dyDescent="0.25">
      <c r="A75" s="8" t="s">
        <v>8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5">
        <f>SUM(B75:M75)</f>
        <v>0</v>
      </c>
    </row>
    <row r="76" spans="1:14" x14ac:dyDescent="0.25">
      <c r="A76" s="7" t="s">
        <v>7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5">
        <f>SUM(B76:M76)</f>
        <v>0</v>
      </c>
    </row>
    <row r="77" spans="1:14" x14ac:dyDescent="0.25">
      <c r="A77" s="7" t="s">
        <v>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5">
        <f>SUM(B77:M77)</f>
        <v>0</v>
      </c>
    </row>
    <row r="78" spans="1:14" x14ac:dyDescent="0.25">
      <c r="A78" s="8" t="s">
        <v>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5">
        <f>SUM(B78:M78)</f>
        <v>0</v>
      </c>
    </row>
    <row r="79" spans="1:14" x14ac:dyDescent="0.25">
      <c r="A79" s="7" t="s">
        <v>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5">
        <f>SUM(B79:M79)</f>
        <v>0</v>
      </c>
    </row>
    <row r="80" spans="1:14" x14ac:dyDescent="0.25">
      <c r="A80" s="7" t="s">
        <v>3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5">
        <f>SUM(B80:M80)</f>
        <v>0</v>
      </c>
    </row>
    <row r="81" spans="1:14" x14ac:dyDescent="0.25">
      <c r="A81" s="8" t="s">
        <v>2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5">
        <f>SUM(B81:M81)</f>
        <v>0</v>
      </c>
    </row>
    <row r="82" spans="1:14" x14ac:dyDescent="0.25">
      <c r="A82" s="7" t="s">
        <v>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5">
        <f>SUM(B82:M82)</f>
        <v>0</v>
      </c>
    </row>
    <row r="83" spans="1:14" s="2" customFormat="1" ht="18.75" x14ac:dyDescent="0.3">
      <c r="A83" s="4" t="s">
        <v>0</v>
      </c>
      <c r="B83" s="3">
        <f>B10+B16+B26+B36+B52+B67</f>
        <v>6166456.2199999997</v>
      </c>
      <c r="C83" s="3">
        <f>C10+C16+C26+C36+C52+C67</f>
        <v>8247442.9199999999</v>
      </c>
      <c r="D83" s="3">
        <f>D10+D16+D26+D36+D52+D67</f>
        <v>11274074.74</v>
      </c>
      <c r="E83" s="3">
        <f>E10+E16+E26+E36+E52+E67</f>
        <v>14110561.970000001</v>
      </c>
      <c r="F83" s="3">
        <f>F10+F16+F26+F36+F52+F67</f>
        <v>12087554.250000002</v>
      </c>
      <c r="G83" s="3">
        <f>G10+G16+G26+G36+G52+G67</f>
        <v>12379802.130000001</v>
      </c>
      <c r="H83" s="3">
        <f>H10+H16+H26+H36+H52+H67</f>
        <v>9690296.5099999998</v>
      </c>
      <c r="I83" s="3">
        <f>I10+I16+I26+I36+I52+I67</f>
        <v>9343676.4299999997</v>
      </c>
      <c r="J83" s="3">
        <f>J10+J16+J26+J36+J52+J67</f>
        <v>19582143.350000001</v>
      </c>
      <c r="K83" s="3">
        <v>0</v>
      </c>
      <c r="L83" s="3">
        <v>0</v>
      </c>
      <c r="M83" s="3">
        <v>0</v>
      </c>
      <c r="N83" s="3">
        <f>SUM(B83:M83)</f>
        <v>102882008.52000001</v>
      </c>
    </row>
    <row r="92" spans="1:14" x14ac:dyDescent="0.25">
      <c r="B92" s="1"/>
      <c r="C92" s="1"/>
    </row>
    <row r="94" spans="1:14" x14ac:dyDescent="0.25">
      <c r="E94" s="1"/>
      <c r="F94" s="1"/>
      <c r="G94" s="1"/>
    </row>
    <row r="99" spans="2:7" x14ac:dyDescent="0.25">
      <c r="B99" s="1"/>
      <c r="C99" s="1"/>
    </row>
    <row r="101" spans="2:7" x14ac:dyDescent="0.25">
      <c r="E101" s="1"/>
      <c r="F101" s="1"/>
      <c r="G101" s="1"/>
    </row>
  </sheetData>
  <mergeCells count="5">
    <mergeCell ref="A3:N3"/>
    <mergeCell ref="A4:N4"/>
    <mergeCell ref="A5:N5"/>
    <mergeCell ref="A6:N6"/>
    <mergeCell ref="A2:N2"/>
  </mergeCells>
  <pageMargins left="0.19685039370078741" right="0.15748031496062992" top="0.35433070866141736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-Septiembre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Veras</dc:creator>
  <cp:lastModifiedBy>Mercedes Veras</cp:lastModifiedBy>
  <dcterms:created xsi:type="dcterms:W3CDTF">2021-12-14T16:41:35Z</dcterms:created>
  <dcterms:modified xsi:type="dcterms:W3CDTF">2021-12-14T16:42:54Z</dcterms:modified>
</cp:coreProperties>
</file>