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0" yWindow="0" windowWidth="20490" windowHeight="7755"/>
  </bookViews>
  <sheets>
    <sheet name="P1 Presupuesto Aprobado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2" i="1"/>
  <c r="C11" i="1" s="1"/>
  <c r="C13" i="1"/>
  <c r="C14" i="1"/>
  <c r="C15" i="1"/>
  <c r="C16" i="1"/>
  <c r="D17" i="1"/>
  <c r="C18" i="1"/>
  <c r="C17" i="1" s="1"/>
  <c r="C19" i="1"/>
  <c r="C20" i="1"/>
  <c r="C21" i="1"/>
  <c r="C22" i="1"/>
  <c r="C23" i="1"/>
  <c r="C24" i="1"/>
  <c r="C25" i="1"/>
  <c r="C26" i="1"/>
  <c r="D27" i="1"/>
  <c r="C28" i="1"/>
  <c r="C27" i="1" s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D53" i="1"/>
  <c r="C54" i="1"/>
  <c r="C55" i="1"/>
  <c r="C56" i="1"/>
  <c r="C53" i="1" s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D84" i="1"/>
  <c r="E84" i="1"/>
  <c r="C84" i="1" l="1"/>
</calcChain>
</file>

<file path=xl/sharedStrings.xml><?xml version="1.0" encoding="utf-8"?>
<sst xmlns="http://schemas.openxmlformats.org/spreadsheetml/2006/main" count="87" uniqueCount="87">
  <si>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</si>
  <si>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</si>
  <si>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</si>
  <si>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</si>
  <si>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</si>
  <si>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</si>
  <si>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</si>
  <si>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</si>
  <si>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</si>
  <si>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</si>
  <si>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</si>
  <si>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</si>
  <si>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</si>
  <si>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</si>
  <si>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</si>
  <si>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</si>
  <si>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</si>
  <si>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</si>
  <si>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</si>
  <si>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</si>
  <si>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</si>
  <si>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</si>
  <si>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</si>
  <si>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</si>
  <si>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</si>
  <si>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</si>
  <si>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</si>
  <si>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</si>
  <si>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</si>
  <si>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</si>
  <si>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</si>
  <si>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</si>
  <si>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</si>
  <si>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</si>
  <si>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</si>
  <si>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</si>
  <si>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</si>
  <si>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</si>
  <si>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</si>
  <si>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</si>
  <si>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</si>
  <si>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</si>
  <si>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</si>
  <si>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</si>
  <si>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</si>
  <si>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</si>
  <si>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</si>
  <si>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</si>
  <si>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</si>
  <si>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</si>
  <si>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</si>
  <si>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</si>
  <si>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</si>
  <si>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</si>
  <si>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</si>
  <si>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</si>
  <si>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</si>
  <si>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</si>
  <si>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</si>
  <si>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</si>
  <si>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</si>
  <si>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</si>
  <si>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</si>
  <si>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</si>
  <si>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</si>
  <si>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</si>
  <si>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</si>
  <si>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</si>
  <si>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</si>
  <si>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</si>
  <si>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</si>
  <si>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</si>
  <si>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</si>
  <si>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</si>
  <si>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</si>
  <si>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</si>
  <si>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</si>
  <si>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</si>
  <si>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Total Devengado</t>
  </si>
  <si>
    <t>Presupuesto Modificado</t>
  </si>
  <si>
    <t>Presupuesto Aprobado</t>
  </si>
  <si>
    <t>DETALLE</t>
  </si>
  <si>
    <t>En RD$</t>
  </si>
  <si>
    <t xml:space="preserve">Presupuesto de Gasto y Aplicaciones Financieras </t>
  </si>
  <si>
    <t>Año 2021</t>
  </si>
  <si>
    <t>Dirección Información, Análisis y Programación Estratégica</t>
  </si>
  <si>
    <t>MINISTERIO DE LA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</si>
</sst>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0" fillId="0" borderId="1" xfId="0" applyBorder="1"/>
    <xf numFmtId="0" fontId="4" fillId="0" borderId="3" xfId="0" applyFont="1" applyBorder="1" applyAlignment="1">
      <alignment vertical="center"/>
    </xf>
    <xf numFmtId="43" fontId="0" fillId="0" borderId="0" xfId="1" applyFont="1"/>
    <xf numFmtId="164" fontId="0" fillId="0" borderId="0" xfId="0" applyNumberFormat="1"/>
    <xf numFmtId="43" fontId="2" fillId="2" borderId="4" xfId="1" applyFont="1" applyFill="1" applyBorder="1"/>
    <xf numFmtId="0" fontId="2" fillId="2" borderId="4" xfId="0" applyFont="1" applyFill="1" applyBorder="1" applyAlignment="1">
      <alignment vertical="center"/>
    </xf>
    <xf numFmtId="0" fontId="3" fillId="0" borderId="0" xfId="0" applyFont="1"/>
    <xf numFmtId="0" fontId="0" fillId="0" borderId="0" xfId="0" applyAlignment="1">
      <alignment horizontal="left" indent="2"/>
    </xf>
    <xf numFmtId="43" fontId="3" fillId="0" borderId="0" xfId="1" applyFont="1"/>
    <xf numFmtId="0" fontId="3" fillId="0" borderId="0" xfId="0" applyFont="1" applyAlignment="1">
      <alignment horizontal="left" indent="1"/>
    </xf>
    <xf numFmtId="165" fontId="3" fillId="0" borderId="4" xfId="0" applyNumberFormat="1" applyFont="1" applyFill="1" applyBorder="1" applyAlignment="1">
      <alignment horizontal="center" vertical="center" wrapText="1"/>
    </xf>
    <xf numFmtId="43" fontId="6" fillId="0" borderId="0" xfId="0" applyNumberFormat="1" applyFont="1" applyAlignment="1">
      <alignment horizontal="right"/>
    </xf>
    <xf numFmtId="43" fontId="3" fillId="0" borderId="5" xfId="1" applyFont="1" applyBorder="1"/>
    <xf numFmtId="0" fontId="3" fillId="0" borderId="5" xfId="0" applyFont="1" applyBorder="1" applyAlignment="1">
      <alignment horizontal="left"/>
    </xf>
    <xf numFmtId="43" fontId="7" fillId="0" borderId="0" xfId="0" applyNumberFormat="1" applyFont="1" applyAlignment="1">
      <alignment horizontal="right"/>
    </xf>
    <xf numFmtId="0" fontId="0" fillId="3" borderId="0" xfId="0" applyFill="1"/>
    <xf numFmtId="166" fontId="3" fillId="0" borderId="5" xfId="0" applyNumberFormat="1" applyFont="1" applyBorder="1"/>
    <xf numFmtId="43" fontId="2" fillId="2" borderId="6" xfId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43" fontId="2" fillId="2" borderId="7" xfId="1" applyFont="1" applyFill="1" applyBorder="1" applyAlignment="1">
      <alignment horizontal="center" vertical="center" wrapText="1"/>
    </xf>
    <xf numFmtId="0" fontId="8" fillId="0" borderId="0" xfId="0" applyFont="1" applyAlignment="1">
      <alignment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8" fillId="0" borderId="8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vertical="top" wrapText="1" readingOrder="1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0" xfId="0" applyFont="1" applyAlignment="1">
      <alignment vertical="top" wrapText="1" readingOrder="1"/>
    </xf>
    <xf numFmtId="0" fontId="10" fillId="0" borderId="0" xfId="0" applyFont="1" applyBorder="1" applyAlignment="1">
      <alignment vertical="top" wrapText="1" readingOrder="1"/>
    </xf>
    <xf numFmtId="0" fontId="10" fillId="0" borderId="0" xfId="0" applyFont="1" applyBorder="1" applyAlignment="1">
      <alignment horizontal="center" vertical="top" wrapText="1" readingOrder="1"/>
    </xf>
    <xf numFmtId="0" fontId="10" fillId="0" borderId="8" xfId="0" applyFont="1" applyBorder="1" applyAlignment="1">
      <alignment horizontal="center" vertical="top" wrapText="1" readingOrder="1"/>
    </xf>
    <xf numFmtId="0" fontId="11" fillId="0" borderId="0" xfId="0" applyFont="1" applyAlignment="1">
      <alignment vertical="center" wrapText="1" readingOrder="1"/>
    </xf>
    <xf numFmtId="0" fontId="11" fillId="0" borderId="0" xfId="0" applyFont="1" applyBorder="1" applyAlignment="1">
      <alignment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1" fillId="0" borderId="8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752476</xdr:colOff>
      <xdr:row>1</xdr:row>
      <xdr:rowOff>276225</xdr:rowOff>
    </xdr:from>
    <xdr:ext cx="2228849" cy="828675"/>
    <xdr:pic>
      <xdr:nvPicPr>
        <xdr:cNvPr id="2" name="Imagen 1" descr="Página de inicio - Ministerio de la Presidencia">
          <a:extLst>
            <a:ext uri="{FF2B5EF4-FFF2-40B4-BE49-F238E27FC236}">
              <a16:creationId xmlns:a16="http://schemas.microsoft.com/office/drawing/2014/main" xmlns="" id="{FBC4086C-430C-4141-8DFA-0391C575B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6" y="381000"/>
          <a:ext cx="2228849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600075</xdr:colOff>
      <xdr:row>1</xdr:row>
      <xdr:rowOff>161925</xdr:rowOff>
    </xdr:from>
    <xdr:ext cx="1657350" cy="927735"/>
    <xdr:pic>
      <xdr:nvPicPr>
        <xdr:cNvPr id="3" name="Imagen 2">
          <a:extLst>
            <a:ext uri="{FF2B5EF4-FFF2-40B4-BE49-F238E27FC236}">
              <a16:creationId xmlns:a16="http://schemas.microsoft.com/office/drawing/2014/main" xmlns="" id="{0232519F-16B5-4CCC-813C-02C96545754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" t="-1" r="-1112" b="1975"/>
        <a:stretch/>
      </xdr:blipFill>
      <xdr:spPr bwMode="auto">
        <a:xfrm>
          <a:off x="2124075" y="352425"/>
          <a:ext cx="1657350" cy="9277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1</xdr:colOff>
      <xdr:row>88</xdr:row>
      <xdr:rowOff>266700</xdr:rowOff>
    </xdr:from>
    <xdr:ext cx="9886950" cy="2009775"/>
    <xdr:pic>
      <xdr:nvPicPr>
        <xdr:cNvPr id="4" name="Imagen 3">
          <a:extLst>
            <a:ext uri="{FF2B5EF4-FFF2-40B4-BE49-F238E27FC236}">
              <a16:creationId xmlns:a16="http://schemas.microsoft.com/office/drawing/2014/main" xmlns="" id="{9AB5BC78-D598-4CD4-9C7D-A30B891298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474"/>
        <a:stretch/>
      </xdr:blipFill>
      <xdr:spPr bwMode="auto">
        <a:xfrm>
          <a:off x="762001" y="16954500"/>
          <a:ext cx="9886950" cy="2009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-ET-DIAPE-16\Diape01\L-P-J\PORTAL%20TRANSPARENCIA%20ANUALES\2021\Plantillas%20Ejecuci&#243;n%20Presupuestari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"/>
      <sheetName val="Plantilla Ejecución "/>
    </sheetNames>
    <sheetDataSet>
      <sheetData sheetId="0">
        <row r="9">
          <cell r="A9" t="str">
            <v>2.1 - REMUNERACIONES Y CONTRIBUCIONES</v>
          </cell>
          <cell r="B9">
            <v>96781600</v>
          </cell>
          <cell r="C9">
            <v>0</v>
          </cell>
        </row>
        <row r="10">
          <cell r="A10" t="str">
            <v>2.1.1 - REMUNERACIONES</v>
          </cell>
          <cell r="B10">
            <v>72884000</v>
          </cell>
          <cell r="C10">
            <v>0</v>
          </cell>
        </row>
        <row r="11">
          <cell r="A11" t="str">
            <v>2.1.2 - SOBRESUELDOS</v>
          </cell>
          <cell r="B11">
            <v>14057600</v>
          </cell>
          <cell r="C11">
            <v>0</v>
          </cell>
        </row>
        <row r="12">
          <cell r="A12" t="str">
            <v>2.1.3 - DIETAS Y GASTOS DE REPRESENTACIÓN</v>
          </cell>
          <cell r="B12">
            <v>0</v>
          </cell>
          <cell r="C12">
            <v>0</v>
          </cell>
        </row>
        <row r="13">
          <cell r="A13" t="str">
            <v>2.1.4 - GRATIFICACIONES Y BONIFICACIONES</v>
          </cell>
          <cell r="B13">
            <v>0</v>
          </cell>
          <cell r="C13">
            <v>0</v>
          </cell>
        </row>
        <row r="14">
          <cell r="A14" t="str">
            <v>2.1.5 - CONTRIBUCIONES A LA SEGURIDAD SOCIAL</v>
          </cell>
          <cell r="B14">
            <v>9840000</v>
          </cell>
          <cell r="C14">
            <v>0</v>
          </cell>
        </row>
        <row r="15">
          <cell r="A15" t="str">
            <v>2.2 - CONTRATACIÓN DE SERVICIOS</v>
          </cell>
          <cell r="B15">
            <v>23032400</v>
          </cell>
          <cell r="C15">
            <v>84443000</v>
          </cell>
        </row>
        <row r="16">
          <cell r="A16" t="str">
            <v>2.2.1 - SERVICIOS BÁSICOS</v>
          </cell>
          <cell r="B16">
            <v>3380400</v>
          </cell>
          <cell r="C16">
            <v>1162000</v>
          </cell>
        </row>
        <row r="17">
          <cell r="A17" t="str">
            <v>2.2.2 - PUBLICIDAD, IMPRESIÓN Y ENCUADERNACIÓN</v>
          </cell>
          <cell r="B17">
            <v>0</v>
          </cell>
          <cell r="C17">
            <v>0</v>
          </cell>
        </row>
        <row r="18">
          <cell r="A18" t="str">
            <v>2.2.3 - VIÁTICOS</v>
          </cell>
          <cell r="B18">
            <v>400000</v>
          </cell>
          <cell r="C18">
            <v>0</v>
          </cell>
        </row>
        <row r="19">
          <cell r="A19" t="str">
            <v>2.2.4 - TRANSPORTE Y ALMACENAJE</v>
          </cell>
          <cell r="B19">
            <v>0</v>
          </cell>
          <cell r="C19">
            <v>0</v>
          </cell>
        </row>
        <row r="20">
          <cell r="A20" t="str">
            <v>2.2.5 - ALQUILERES Y RENTAS</v>
          </cell>
          <cell r="B20">
            <v>2100000</v>
          </cell>
          <cell r="C20">
            <v>4730000</v>
          </cell>
        </row>
        <row r="21">
          <cell r="A21" t="str">
            <v>2.2.6 - SEGUROS</v>
          </cell>
          <cell r="B21">
            <v>1430000</v>
          </cell>
          <cell r="C21">
            <v>301000</v>
          </cell>
        </row>
        <row r="22">
          <cell r="A22" t="str">
            <v>2.2.7 - SERVICIOS DE CONSERVACIÓN, REPARACIONES MENORES E INSTALACIONES TEMPORALES</v>
          </cell>
          <cell r="B22">
            <v>480000</v>
          </cell>
          <cell r="C22">
            <v>50000</v>
          </cell>
        </row>
        <row r="23">
          <cell r="A23" t="str">
            <v>2.2.8 - OTROS SERVICIOS NO INCLUIDOS EN CONCEPTOS ANTERIORES</v>
          </cell>
          <cell r="B23">
            <v>15142000</v>
          </cell>
          <cell r="C23">
            <v>78000000</v>
          </cell>
        </row>
        <row r="24">
          <cell r="A24" t="str">
            <v>2.2.9 - OTRAS CONTRATACIONES DE SERVICIOS</v>
          </cell>
          <cell r="B24">
            <v>100000</v>
          </cell>
          <cell r="C24">
            <v>200000</v>
          </cell>
        </row>
        <row r="25">
          <cell r="A25" t="str">
            <v>2.3 - MATERIALES Y SUMINISTROS</v>
          </cell>
          <cell r="B25">
            <v>7407000</v>
          </cell>
          <cell r="C25">
            <v>1548000</v>
          </cell>
        </row>
        <row r="26">
          <cell r="A26" t="str">
            <v>2.3.1 - ALIMENTOS Y PRODUCTOS AGROFORESTALES</v>
          </cell>
          <cell r="B26">
            <v>50000</v>
          </cell>
          <cell r="C26">
            <v>50000</v>
          </cell>
        </row>
        <row r="27">
          <cell r="A27" t="str">
            <v>2.3.2 - TEXTILES Y VESTUARIOS</v>
          </cell>
          <cell r="B27">
            <v>0</v>
          </cell>
          <cell r="C27">
            <v>50000</v>
          </cell>
        </row>
        <row r="28">
          <cell r="A28" t="str">
            <v>2.3.3 - PRODUCTOS DE PAPEL, CARTÓN E IMPRESOS</v>
          </cell>
          <cell r="B28">
            <v>375000</v>
          </cell>
          <cell r="C28">
            <v>20000</v>
          </cell>
        </row>
        <row r="29">
          <cell r="A29" t="str">
            <v>2.3.4 - PRODUCTOS FARMACÉUTICOS</v>
          </cell>
          <cell r="B29">
            <v>780000</v>
          </cell>
          <cell r="C29">
            <v>0</v>
          </cell>
        </row>
        <row r="30">
          <cell r="A30" t="str">
            <v>2.3.5 - PRODUCTOS DE CUERO, CAUCHO Y PLÁSTICO</v>
          </cell>
          <cell r="B30">
            <v>120000</v>
          </cell>
          <cell r="C30">
            <v>25000</v>
          </cell>
        </row>
        <row r="31">
          <cell r="A31" t="str">
            <v>2.3.6 - PRODUCTOS DE MINERALES, METÁLICOS Y NO METÁLICOS</v>
          </cell>
          <cell r="B31">
            <v>0</v>
          </cell>
          <cell r="C31">
            <v>15000</v>
          </cell>
        </row>
        <row r="32">
          <cell r="A32" t="str">
            <v>2.3.7 - COMBUSTIBLES, LUBRICANTES, PRODUCTOS QUÍMICOS Y CONEXOS</v>
          </cell>
          <cell r="B32">
            <v>946800</v>
          </cell>
          <cell r="C32">
            <v>0</v>
          </cell>
        </row>
        <row r="33">
          <cell r="A33" t="str">
            <v>2.3.8 - GASTOS QUE SE ASIGNARÁN DURANTE EL EJERCICIO (ART. 32 Y 33 LEY 423-06)</v>
          </cell>
          <cell r="B33">
            <v>0</v>
          </cell>
          <cell r="C33">
            <v>0</v>
          </cell>
        </row>
        <row r="34">
          <cell r="A34" t="str">
            <v>2.3.9 - PRODUCTOS Y ÚTILES VARIOS</v>
          </cell>
          <cell r="B34">
            <v>5135200</v>
          </cell>
          <cell r="C34">
            <v>1388000</v>
          </cell>
        </row>
        <row r="35">
          <cell r="A35" t="str">
            <v>2.4 - TRANSFERENCIAS CORRIENTES</v>
          </cell>
          <cell r="B35">
            <v>0</v>
          </cell>
          <cell r="C35">
            <v>0</v>
          </cell>
        </row>
        <row r="36">
          <cell r="A36" t="str">
            <v>2.4.1 - TRANSFERENCIAS CORRIENTES AL SECTOR PRIVADO</v>
          </cell>
          <cell r="B36">
            <v>0</v>
          </cell>
          <cell r="C36">
            <v>0</v>
          </cell>
        </row>
        <row r="37">
          <cell r="A37" t="str">
            <v>2.4.2 - TRANSFERENCIAS CORRIENTES AL  GOBIERNO GENERAL NACIONAL</v>
          </cell>
          <cell r="B37">
            <v>0</v>
          </cell>
          <cell r="C37">
            <v>0</v>
          </cell>
        </row>
        <row r="38">
          <cell r="A38" t="str">
            <v>2.4.3 - TRANSFERENCIAS CORRIENTES A GOBIERNOS GENERALES LOCALES</v>
          </cell>
          <cell r="B38">
            <v>0</v>
          </cell>
          <cell r="C38">
            <v>0</v>
          </cell>
        </row>
        <row r="39">
          <cell r="A39" t="str">
            <v>2.4.4 - TRANSFERENCIAS CORRIENTES A EMPRESAS PÚBLICAS NO FINANCIERAS</v>
          </cell>
          <cell r="B39">
            <v>0</v>
          </cell>
          <cell r="C39">
            <v>0</v>
          </cell>
        </row>
        <row r="40">
          <cell r="A40" t="str">
            <v>2.4.5 - TRANSFERENCIAS CORRIENTES A INSTITUCIONES PÚBLICAS FINANCIERAS</v>
          </cell>
          <cell r="B40">
            <v>0</v>
          </cell>
          <cell r="C40">
            <v>0</v>
          </cell>
        </row>
        <row r="41">
          <cell r="A41" t="str">
            <v>2.4.7 - TRANSFERENCIAS CORRIENTES AL SECTOR EXTERNO</v>
          </cell>
          <cell r="B41">
            <v>0</v>
          </cell>
          <cell r="C41">
            <v>0</v>
          </cell>
        </row>
        <row r="42">
          <cell r="A42" t="str">
            <v>2.4.9 - TRANSFERENCIAS CORRIENTES A OTRAS INSTITUCIONES PÚBLICAS</v>
          </cell>
          <cell r="B42">
            <v>0</v>
          </cell>
          <cell r="C42">
            <v>0</v>
          </cell>
        </row>
        <row r="43">
          <cell r="A43" t="str">
            <v>2.5 - TRANSFERENCIAS DE CAPITAL</v>
          </cell>
          <cell r="B43">
            <v>0</v>
          </cell>
          <cell r="C43">
            <v>0</v>
          </cell>
        </row>
        <row r="44">
          <cell r="A44" t="str">
            <v>2.5.1 - TRANSFERENCIAS DE CAPITAL AL SECTOR PRIVADO</v>
          </cell>
          <cell r="B44">
            <v>0</v>
          </cell>
          <cell r="C44">
            <v>0</v>
          </cell>
        </row>
        <row r="45">
          <cell r="A45" t="str">
            <v>2.5.2 - TRANSFERENCIAS DE CAPITAL AL GOBIERNO GENERAL  NACIONAL</v>
          </cell>
          <cell r="B45">
            <v>0</v>
          </cell>
          <cell r="C45">
            <v>0</v>
          </cell>
        </row>
        <row r="46">
          <cell r="A46" t="str">
            <v>2.5.3 - TRANSFERENCIAS DE CAPITAL A GOBIERNOS GENERALES LOCALES</v>
          </cell>
          <cell r="B46">
            <v>0</v>
          </cell>
          <cell r="C46">
            <v>0</v>
          </cell>
        </row>
        <row r="47">
          <cell r="A47" t="str">
            <v>2.5.4 - TRANSFERENCIAS DE CAPITAL  A EMPRESAS PÚBLICAS NO FINANCIERAS</v>
          </cell>
          <cell r="B47">
            <v>0</v>
          </cell>
          <cell r="C47">
            <v>0</v>
          </cell>
        </row>
        <row r="48">
          <cell r="A48" t="str">
            <v>2.5.5 - TRANSFERENCIAS DE CAPITAL A INSTITUCIONES PÚBLICAS FINANCIERAS</v>
          </cell>
          <cell r="B48">
            <v>0</v>
          </cell>
          <cell r="C48">
            <v>0</v>
          </cell>
        </row>
        <row r="49">
          <cell r="A49" t="str">
            <v>2.5.6 - TRANSFERENCIAS DE CAPITAL AL SECTOR EXTERNO</v>
          </cell>
          <cell r="B49">
            <v>0</v>
          </cell>
          <cell r="C49">
            <v>0</v>
          </cell>
        </row>
        <row r="50">
          <cell r="A50" t="str">
            <v>2.5.9 - TRANSFERENCIAS DE CAPITAL A OTRAS INSTITUCIONES PÚBLICAS</v>
          </cell>
          <cell r="B50">
            <v>0</v>
          </cell>
          <cell r="C50">
            <v>0</v>
          </cell>
        </row>
        <row r="51">
          <cell r="A51" t="str">
            <v>2.6 - BIENES MUEBLES, INMUEBLES E INTANGIBLES</v>
          </cell>
          <cell r="B51">
            <v>12822599</v>
          </cell>
          <cell r="C51">
            <v>3600000</v>
          </cell>
        </row>
        <row r="52">
          <cell r="A52" t="str">
            <v>2.6.1 - MOBILIARIO Y EQUIPO</v>
          </cell>
          <cell r="B52">
            <v>1277416</v>
          </cell>
          <cell r="C52">
            <v>3600000</v>
          </cell>
        </row>
        <row r="53">
          <cell r="A53" t="str">
            <v>2.6.2 - MOBILIARIO Y EQUIPO EDUCACIONAL Y RECREATIVO</v>
          </cell>
          <cell r="B53">
            <v>0</v>
          </cell>
          <cell r="C53">
            <v>0</v>
          </cell>
        </row>
        <row r="54">
          <cell r="A54" t="str">
            <v>2.6.3 - EQUIPO E INSTRUMENTAL, CIENTÍFICO Y LABORATORIO</v>
          </cell>
          <cell r="B54">
            <v>0</v>
          </cell>
          <cell r="C54">
            <v>0</v>
          </cell>
        </row>
        <row r="55">
          <cell r="A55" t="str">
            <v>2.6.4 - VEHÍCULOS Y EQUIPO DE TRANSPORTE, TRACCIÓN Y ELEVACIÓN</v>
          </cell>
          <cell r="B55">
            <v>5000000</v>
          </cell>
          <cell r="C55">
            <v>0</v>
          </cell>
        </row>
        <row r="56">
          <cell r="A56" t="str">
            <v>2.6.5 - MAQUINARIA, OTROS EQUIPOS Y HERRAMIENTAS</v>
          </cell>
          <cell r="B56">
            <v>0</v>
          </cell>
          <cell r="C56">
            <v>0</v>
          </cell>
        </row>
        <row r="57">
          <cell r="A57" t="str">
            <v>2.6.6 - EQUIPOS DE DEFENSA Y SEGURIDAD</v>
          </cell>
          <cell r="B57">
            <v>0</v>
          </cell>
          <cell r="C57">
            <v>0</v>
          </cell>
        </row>
        <row r="58">
          <cell r="A58" t="str">
            <v>2.6.7 - ACTIVOS BIÓLOGICOS CULTIVABLES</v>
          </cell>
          <cell r="B58">
            <v>0</v>
          </cell>
          <cell r="C58">
            <v>0</v>
          </cell>
        </row>
        <row r="59">
          <cell r="A59" t="str">
            <v>2.6.8 - BIENES INTANGIBLES</v>
          </cell>
          <cell r="B59">
            <v>6545183</v>
          </cell>
          <cell r="C59">
            <v>0</v>
          </cell>
        </row>
        <row r="60">
          <cell r="A60" t="str">
            <v>2.6.9 - EDIFICIOS, ESTRUCTURAS, TIERRAS, TERRENOS Y OBJETOS DE VALOR</v>
          </cell>
          <cell r="B60">
            <v>0</v>
          </cell>
          <cell r="C60">
            <v>0</v>
          </cell>
        </row>
        <row r="61">
          <cell r="A61" t="str">
            <v>2.7 - OBRAS</v>
          </cell>
          <cell r="B61">
            <v>0</v>
          </cell>
          <cell r="C61">
            <v>0</v>
          </cell>
        </row>
        <row r="62">
          <cell r="A62" t="str">
            <v>2.7.1 - OBRAS EN EDIFICACIONES</v>
          </cell>
          <cell r="B62">
            <v>0</v>
          </cell>
          <cell r="C62">
            <v>0</v>
          </cell>
        </row>
        <row r="63">
          <cell r="A63" t="str">
            <v>2.7.2 - INFRAESTRUCTURA</v>
          </cell>
          <cell r="B63">
            <v>0</v>
          </cell>
          <cell r="C63">
            <v>0</v>
          </cell>
        </row>
        <row r="64">
          <cell r="A64" t="str">
            <v>2.7.3 - CONSTRUCCIONES EN BIENES CONCESIONADOS</v>
          </cell>
          <cell r="B64">
            <v>0</v>
          </cell>
          <cell r="C64">
            <v>0</v>
          </cell>
        </row>
        <row r="65">
          <cell r="A65" t="str">
            <v>2.7.4 - GASTOS QUE SE ASIGNARÁN DURANTE EL EJERCICIO PARA INVERSIÓN (ART. 32 Y 33 LEY 423-06)</v>
          </cell>
          <cell r="B65">
            <v>0</v>
          </cell>
          <cell r="C65">
            <v>0</v>
          </cell>
        </row>
        <row r="66">
          <cell r="A66" t="str">
            <v>2.8 - ADQUISICION DE ACTIVOS FINANCIEROS CON FINES DE POLÍTICA</v>
          </cell>
          <cell r="B66">
            <v>0</v>
          </cell>
          <cell r="C66">
            <v>0</v>
          </cell>
        </row>
        <row r="67">
          <cell r="A67" t="str">
            <v>2.8.1 - CONCESIÓN DE PRESTAMOS</v>
          </cell>
          <cell r="B67">
            <v>0</v>
          </cell>
          <cell r="C67">
            <v>0</v>
          </cell>
        </row>
        <row r="68">
          <cell r="A68" t="str">
            <v>2.8.2 - ADQUISICIÓN DE TÍTULOS VALORES REPRESENTATIVOS DE DEUDA</v>
          </cell>
          <cell r="B68">
            <v>0</v>
          </cell>
          <cell r="C68">
            <v>0</v>
          </cell>
        </row>
        <row r="69">
          <cell r="A69" t="str">
            <v>2.9 - GASTOS FINANCIEROS</v>
          </cell>
          <cell r="B69">
            <v>0</v>
          </cell>
          <cell r="C69">
            <v>0</v>
          </cell>
        </row>
        <row r="70">
          <cell r="A70" t="str">
            <v>2.9.1 - INTERESES DE LA DEUDA PÚBLICA INTERNA</v>
          </cell>
          <cell r="B70">
            <v>0</v>
          </cell>
          <cell r="C70">
            <v>0</v>
          </cell>
        </row>
        <row r="71">
          <cell r="A71" t="str">
            <v>2.9.2 - INTERESES DE LA DEUDA PUBLICA EXTERNA</v>
          </cell>
          <cell r="B71">
            <v>0</v>
          </cell>
          <cell r="C71">
            <v>0</v>
          </cell>
        </row>
        <row r="72">
          <cell r="A72" t="str">
            <v>2.9.4 - COMISIONES Y OTROS GASTOS BANCARIOS DE LA DEUDA PÚBLICA</v>
          </cell>
          <cell r="B72">
            <v>0</v>
          </cell>
          <cell r="C72">
            <v>0</v>
          </cell>
        </row>
        <row r="73">
          <cell r="A73" t="str">
            <v>Total Gastos</v>
          </cell>
          <cell r="B73">
            <v>140043599</v>
          </cell>
          <cell r="C73">
            <v>89591000</v>
          </cell>
        </row>
        <row r="74">
          <cell r="A74">
            <v>0</v>
          </cell>
          <cell r="B74">
            <v>0</v>
          </cell>
        </row>
        <row r="75">
          <cell r="A75" t="str">
            <v>4 - APLICACIONES FINANCIERAS</v>
          </cell>
          <cell r="B75">
            <v>0</v>
          </cell>
        </row>
        <row r="76">
          <cell r="A76" t="str">
            <v>4.1 - INCREMENTO DE ACTIVOS FINANCIEROS</v>
          </cell>
          <cell r="B76">
            <v>0</v>
          </cell>
        </row>
        <row r="77">
          <cell r="A77" t="str">
            <v>4.1.1 - INCREMENTO DE ACTIVOS FINANCIEROS CORRIENTES</v>
          </cell>
          <cell r="B77">
            <v>0</v>
          </cell>
        </row>
        <row r="78">
          <cell r="A78" t="str">
            <v>4.1.2 - INCREMENTO DE ACTIVOS FINANCIEROS NO CORRIENTES</v>
          </cell>
          <cell r="B78">
            <v>0</v>
          </cell>
        </row>
        <row r="79">
          <cell r="A79" t="str">
            <v>4.2 - DISMINUCIÓN DE PASIVOS</v>
          </cell>
          <cell r="B79">
            <v>0</v>
          </cell>
        </row>
        <row r="80">
          <cell r="A80" t="str">
            <v>4.2.1 - DISMINUCIÓN DE PASIVOS CORRIENTES</v>
          </cell>
          <cell r="B80">
            <v>0</v>
          </cell>
        </row>
        <row r="81">
          <cell r="A81" t="str">
            <v>4.2.2 - DISMINUCIÓN DE PASIVOS NO CORRIENTES</v>
          </cell>
          <cell r="B81">
            <v>0</v>
          </cell>
        </row>
        <row r="82">
          <cell r="A82" t="str">
            <v>4.3 - DISMINUCIÓN DE FONDOS DE TERCEROS</v>
          </cell>
          <cell r="B82">
            <v>0</v>
          </cell>
        </row>
        <row r="83">
          <cell r="A83" t="str">
            <v>4.3.5 - DISMINUCIÓN DEPÓSITOS FONDOS DE TERCEROS</v>
          </cell>
          <cell r="B83">
            <v>0</v>
          </cell>
        </row>
        <row r="84">
          <cell r="A84" t="str">
            <v>TOTAL APLICACIONES FINANCIERAS</v>
          </cell>
          <cell r="B84">
            <v>0</v>
          </cell>
          <cell r="C84">
            <v>0</v>
          </cell>
        </row>
        <row r="86">
          <cell r="A86" t="str">
            <v>TOTAL GASTOS Y APLICACIONES FINANCIERAS</v>
          </cell>
          <cell r="B86">
            <v>140043599</v>
          </cell>
          <cell r="C86">
            <v>89591000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showGridLines="0" tabSelected="1" topLeftCell="A2" workbookViewId="0">
      <selection activeCell="G10" sqref="G10"/>
    </sheetView>
  </sheetViews>
  <sheetFormatPr baseColWidth="10" defaultColWidth="11.42578125" defaultRowHeight="15" x14ac:dyDescent="0.25"/>
  <cols>
    <col min="1" max="1" width="1.140625" customWidth="1"/>
    <col min="2" max="2" width="91" customWidth="1"/>
    <col min="3" max="3" width="17.5703125" customWidth="1"/>
    <col min="4" max="4" width="16.7109375" customWidth="1"/>
    <col min="5" max="5" width="15.28515625" customWidth="1"/>
  </cols>
  <sheetData>
    <row r="1" spans="1:15" hidden="1" x14ac:dyDescent="0.25"/>
    <row r="2" spans="1:15" ht="25.5" customHeight="1" x14ac:dyDescent="0.25">
      <c r="B2" s="41" t="s">
        <v>86</v>
      </c>
      <c r="C2" s="40"/>
      <c r="D2" s="40"/>
      <c r="E2" s="39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21" customHeight="1" x14ac:dyDescent="0.25">
      <c r="B3" s="37" t="s">
        <v>85</v>
      </c>
      <c r="C3" s="36"/>
      <c r="D3" s="36"/>
      <c r="E3" s="35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15.75" x14ac:dyDescent="0.25">
      <c r="B4" s="33" t="s">
        <v>84</v>
      </c>
      <c r="C4" s="32"/>
      <c r="D4" s="32"/>
      <c r="E4" s="31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15.75" customHeight="1" x14ac:dyDescent="0.25">
      <c r="B5" s="28" t="s">
        <v>83</v>
      </c>
      <c r="C5" s="27"/>
      <c r="D5" s="27"/>
      <c r="E5" s="29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ht="15.75" customHeight="1" x14ac:dyDescent="0.25">
      <c r="A6" s="26"/>
      <c r="B6" s="28" t="s">
        <v>82</v>
      </c>
      <c r="C6" s="27"/>
      <c r="D6" s="27"/>
      <c r="E6" s="26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6.75" hidden="1" customHeight="1" x14ac:dyDescent="0.25"/>
    <row r="8" spans="1:15" ht="15" customHeight="1" x14ac:dyDescent="0.25">
      <c r="B8" s="23" t="s">
        <v>81</v>
      </c>
      <c r="C8" s="24" t="s">
        <v>80</v>
      </c>
      <c r="D8" s="24" t="s">
        <v>79</v>
      </c>
      <c r="E8" s="24" t="s">
        <v>78</v>
      </c>
    </row>
    <row r="9" spans="1:15" ht="23.25" customHeight="1" x14ac:dyDescent="0.25">
      <c r="B9" s="23"/>
      <c r="C9" s="22"/>
      <c r="D9" s="22"/>
      <c r="E9" s="22"/>
    </row>
    <row r="10" spans="1:15" x14ac:dyDescent="0.25">
      <c r="B10" s="18" t="s">
        <v>77</v>
      </c>
      <c r="C10" s="21"/>
      <c r="D10" s="21"/>
      <c r="E10" s="20"/>
    </row>
    <row r="11" spans="1:15" x14ac:dyDescent="0.25">
      <c r="B11" s="14" t="s">
        <v>76</v>
      </c>
      <c r="C11" s="13">
        <f>C12+C13+C14+C15+C16</f>
        <v>96781600</v>
      </c>
      <c r="D11" s="13">
        <f>D12+D13+D14+D15+D16</f>
        <v>11432717</v>
      </c>
      <c r="E11" s="13">
        <v>62708728.109999999</v>
      </c>
    </row>
    <row r="12" spans="1:15" x14ac:dyDescent="0.25">
      <c r="B12" s="12" t="s">
        <v>75</v>
      </c>
      <c r="C12" s="7">
        <f>IFERROR(VLOOKUP(B12,'[1]Plantilla Presupuesto'!$A$9:$C$86,2,0),0)</f>
        <v>72884000</v>
      </c>
      <c r="D12" s="7">
        <v>7059990.6699999999</v>
      </c>
      <c r="E12" s="16">
        <v>48850222.580000006</v>
      </c>
    </row>
    <row r="13" spans="1:15" x14ac:dyDescent="0.25">
      <c r="B13" s="12" t="s">
        <v>74</v>
      </c>
      <c r="C13" s="7">
        <f>IFERROR(VLOOKUP(B13,'[1]Plantilla Presupuesto'!$A$9:$C$86,2,0),0)</f>
        <v>14057600</v>
      </c>
      <c r="D13" s="7">
        <v>4245533.33</v>
      </c>
      <c r="E13" s="16">
        <v>7753058.3200000003</v>
      </c>
    </row>
    <row r="14" spans="1:15" x14ac:dyDescent="0.25">
      <c r="B14" s="12" t="s">
        <v>73</v>
      </c>
      <c r="C14" s="7">
        <f>IFERROR(VLOOKUP(B14,'[1]Plantilla Presupuesto'!$A$9:$C$86,2,0),0)</f>
        <v>0</v>
      </c>
      <c r="D14" s="7">
        <v>0</v>
      </c>
      <c r="E14" s="16">
        <v>0</v>
      </c>
    </row>
    <row r="15" spans="1:15" x14ac:dyDescent="0.25">
      <c r="B15" s="12" t="s">
        <v>72</v>
      </c>
      <c r="C15" s="7">
        <f>IFERROR(VLOOKUP(B15,'[1]Plantilla Presupuesto'!$A$9:$C$86,2,0),0)</f>
        <v>0</v>
      </c>
      <c r="D15" s="7">
        <v>0</v>
      </c>
      <c r="E15" s="16">
        <v>0</v>
      </c>
    </row>
    <row r="16" spans="1:15" x14ac:dyDescent="0.25">
      <c r="B16" s="12" t="s">
        <v>71</v>
      </c>
      <c r="C16" s="7">
        <f>IFERROR(VLOOKUP(B16,'[1]Plantilla Presupuesto'!$A$9:$C$86,2,0),0)</f>
        <v>9840000</v>
      </c>
      <c r="D16" s="7">
        <v>127193</v>
      </c>
      <c r="E16" s="16">
        <v>6105447.21</v>
      </c>
    </row>
    <row r="17" spans="2:5" x14ac:dyDescent="0.25">
      <c r="B17" s="14" t="s">
        <v>70</v>
      </c>
      <c r="C17" s="13">
        <f>C18+C19+C20+C21+C22+C23+C24+C25+C26</f>
        <v>23032400</v>
      </c>
      <c r="D17" s="13">
        <f>D18+D19+D20+D21+D22+D23+D24+D25+D26</f>
        <v>60727171.530000001</v>
      </c>
      <c r="E17" s="13">
        <v>33485092.100000001</v>
      </c>
    </row>
    <row r="18" spans="2:5" x14ac:dyDescent="0.25">
      <c r="B18" s="12" t="s">
        <v>69</v>
      </c>
      <c r="C18" s="7">
        <f>IFERROR(VLOOKUP(B18,'[1]Plantilla Presupuesto'!$A$9:$C$86,2,0),0)</f>
        <v>3380400</v>
      </c>
      <c r="D18" s="7">
        <v>1162000</v>
      </c>
      <c r="E18" s="16">
        <v>2818591.44</v>
      </c>
    </row>
    <row r="19" spans="2:5" x14ac:dyDescent="0.25">
      <c r="B19" s="12" t="s">
        <v>68</v>
      </c>
      <c r="C19" s="7">
        <f>IFERROR(VLOOKUP(B19,'[1]Plantilla Presupuesto'!$A$9:$C$86,2,0),0)</f>
        <v>0</v>
      </c>
      <c r="D19" s="7">
        <v>194212.4</v>
      </c>
      <c r="E19" s="16">
        <v>128179.01999999999</v>
      </c>
    </row>
    <row r="20" spans="2:5" x14ac:dyDescent="0.25">
      <c r="B20" s="12" t="s">
        <v>67</v>
      </c>
      <c r="C20" s="7">
        <f>IFERROR(VLOOKUP(B20,'[1]Plantilla Presupuesto'!$A$9:$C$86,2,0),0)</f>
        <v>400000</v>
      </c>
      <c r="D20" s="7">
        <v>0</v>
      </c>
      <c r="E20" s="16">
        <v>0</v>
      </c>
    </row>
    <row r="21" spans="2:5" x14ac:dyDescent="0.25">
      <c r="B21" s="12" t="s">
        <v>66</v>
      </c>
      <c r="C21" s="7">
        <f>IFERROR(VLOOKUP(B21,'[1]Plantilla Presupuesto'!$A$9:$C$86,2,0),0)</f>
        <v>0</v>
      </c>
      <c r="D21" s="7">
        <v>173842.57</v>
      </c>
      <c r="E21" s="16">
        <v>140842.57</v>
      </c>
    </row>
    <row r="22" spans="2:5" x14ac:dyDescent="0.25">
      <c r="B22" s="12" t="s">
        <v>65</v>
      </c>
      <c r="C22" s="7">
        <f>IFERROR(VLOOKUP(B22,'[1]Plantilla Presupuesto'!$A$9:$C$86,2,0),0)</f>
        <v>2100000</v>
      </c>
      <c r="D22" s="7">
        <v>5335000</v>
      </c>
      <c r="E22" s="16">
        <v>3090652.9499999997</v>
      </c>
    </row>
    <row r="23" spans="2:5" x14ac:dyDescent="0.25">
      <c r="B23" s="12" t="s">
        <v>64</v>
      </c>
      <c r="C23" s="7">
        <f>IFERROR(VLOOKUP(B23,'[1]Plantilla Presupuesto'!$A$9:$C$86,2,0),0)</f>
        <v>1430000</v>
      </c>
      <c r="D23" s="7">
        <v>301000</v>
      </c>
      <c r="E23" s="16">
        <v>1464420.92</v>
      </c>
    </row>
    <row r="24" spans="2:5" x14ac:dyDescent="0.25">
      <c r="B24" s="12" t="s">
        <v>63</v>
      </c>
      <c r="C24" s="7">
        <f>IFERROR(VLOOKUP(B24,'[1]Plantilla Presupuesto'!$A$9:$C$86,2,0),0)</f>
        <v>480000</v>
      </c>
      <c r="D24" s="7">
        <v>6801066.5099999998</v>
      </c>
      <c r="E24" s="16">
        <v>6036843.3799999999</v>
      </c>
    </row>
    <row r="25" spans="2:5" x14ac:dyDescent="0.25">
      <c r="B25" s="12" t="s">
        <v>62</v>
      </c>
      <c r="C25" s="7">
        <f>IFERROR(VLOOKUP(B25,'[1]Plantilla Presupuesto'!$A$9:$C$86,2,0),0)</f>
        <v>15142000</v>
      </c>
      <c r="D25" s="7">
        <v>46270050.050000004</v>
      </c>
      <c r="E25" s="16">
        <v>19438563.920000002</v>
      </c>
    </row>
    <row r="26" spans="2:5" x14ac:dyDescent="0.25">
      <c r="B26" s="12" t="s">
        <v>61</v>
      </c>
      <c r="C26" s="7">
        <f>IFERROR(VLOOKUP(B26,'[1]Plantilla Presupuesto'!$A$9:$C$86,2,0),0)</f>
        <v>100000</v>
      </c>
      <c r="D26" s="7">
        <v>490000</v>
      </c>
      <c r="E26" s="16">
        <v>366997.9</v>
      </c>
    </row>
    <row r="27" spans="2:5" x14ac:dyDescent="0.25">
      <c r="B27" s="14" t="s">
        <v>60</v>
      </c>
      <c r="C27" s="13">
        <f>C28+C29+C30+C31+C32+C33+C34+C35+C36</f>
        <v>7407000</v>
      </c>
      <c r="D27" s="13">
        <f>D28+D29+D30+D31+D32+D33+D34+D35+D36+D37+D38+D39+D40+D41+D42</f>
        <v>886728.4700000002</v>
      </c>
      <c r="E27" s="13">
        <v>3482109.5500000003</v>
      </c>
    </row>
    <row r="28" spans="2:5" x14ac:dyDescent="0.25">
      <c r="B28" s="12" t="s">
        <v>59</v>
      </c>
      <c r="C28" s="7">
        <f>IFERROR(VLOOKUP(B28,'[1]Plantilla Presupuesto'!$A$9:$C$86,2,0),0)</f>
        <v>50000</v>
      </c>
      <c r="D28" s="7">
        <v>141868.60999999999</v>
      </c>
      <c r="E28" s="16">
        <v>148211.60999999999</v>
      </c>
    </row>
    <row r="29" spans="2:5" x14ac:dyDescent="0.25">
      <c r="B29" s="12" t="s">
        <v>58</v>
      </c>
      <c r="C29" s="7">
        <f>IFERROR(VLOOKUP(B29,'[1]Plantilla Presupuesto'!$A$9:$C$86,2,0),0)</f>
        <v>0</v>
      </c>
      <c r="D29" s="7">
        <v>424832.04</v>
      </c>
      <c r="E29" s="16">
        <v>209303.44</v>
      </c>
    </row>
    <row r="30" spans="2:5" x14ac:dyDescent="0.25">
      <c r="B30" s="12" t="s">
        <v>57</v>
      </c>
      <c r="C30" s="7">
        <f>IFERROR(VLOOKUP(B30,'[1]Plantilla Presupuesto'!$A$9:$C$86,2,0),0)</f>
        <v>375000</v>
      </c>
      <c r="D30" s="7">
        <v>537152</v>
      </c>
      <c r="E30" s="16">
        <v>349597.62</v>
      </c>
    </row>
    <row r="31" spans="2:5" x14ac:dyDescent="0.25">
      <c r="B31" s="12" t="s">
        <v>56</v>
      </c>
      <c r="C31" s="7">
        <f>IFERROR(VLOOKUP(B31,'[1]Plantilla Presupuesto'!$A$9:$C$86,2,0),0)</f>
        <v>780000</v>
      </c>
      <c r="D31" s="7">
        <v>300000</v>
      </c>
      <c r="E31" s="16">
        <v>569841.72</v>
      </c>
    </row>
    <row r="32" spans="2:5" x14ac:dyDescent="0.25">
      <c r="B32" s="12" t="s">
        <v>55</v>
      </c>
      <c r="C32" s="7">
        <f>IFERROR(VLOOKUP(B32,'[1]Plantilla Presupuesto'!$A$9:$C$86,2,0),0)</f>
        <v>120000</v>
      </c>
      <c r="D32" s="7">
        <v>205515.06</v>
      </c>
      <c r="E32" s="16">
        <v>119638.07999999999</v>
      </c>
    </row>
    <row r="33" spans="2:5" x14ac:dyDescent="0.25">
      <c r="B33" s="12" t="s">
        <v>54</v>
      </c>
      <c r="C33" s="7">
        <f>IFERROR(VLOOKUP(B33,'[1]Plantilla Presupuesto'!$A$9:$C$86,2,0),0)</f>
        <v>0</v>
      </c>
      <c r="D33" s="7">
        <v>224013.14</v>
      </c>
      <c r="E33" s="16">
        <v>67211</v>
      </c>
    </row>
    <row r="34" spans="2:5" x14ac:dyDescent="0.25">
      <c r="B34" s="12" t="s">
        <v>53</v>
      </c>
      <c r="C34" s="7">
        <f>IFERROR(VLOOKUP(B34,'[1]Plantilla Presupuesto'!$A$9:$C$86,2,0),0)</f>
        <v>946800</v>
      </c>
      <c r="D34" s="7">
        <v>308864</v>
      </c>
      <c r="E34" s="16">
        <v>561165.19999999995</v>
      </c>
    </row>
    <row r="35" spans="2:5" x14ac:dyDescent="0.25">
      <c r="B35" s="12" t="s">
        <v>52</v>
      </c>
      <c r="C35" s="7">
        <f>IFERROR(VLOOKUP(B35,'[1]Plantilla Presupuesto'!$A$9:$C$86,2,0),0)</f>
        <v>0</v>
      </c>
      <c r="D35" s="7">
        <v>0</v>
      </c>
      <c r="E35" s="16">
        <v>0</v>
      </c>
    </row>
    <row r="36" spans="2:5" x14ac:dyDescent="0.25">
      <c r="B36" s="12" t="s">
        <v>51</v>
      </c>
      <c r="C36" s="7">
        <f>IFERROR(VLOOKUP(B36,'[1]Plantilla Presupuesto'!$A$9:$C$86,2,0),0)</f>
        <v>5135200</v>
      </c>
      <c r="D36" s="7">
        <v>-1405516.38</v>
      </c>
      <c r="E36" s="16">
        <v>1457140.88</v>
      </c>
    </row>
    <row r="37" spans="2:5" x14ac:dyDescent="0.25">
      <c r="B37" s="14" t="s">
        <v>50</v>
      </c>
      <c r="C37" s="7">
        <f>IFERROR(VLOOKUP(B37,'[1]Plantilla Presupuesto'!$A$9:$C$86,2,0),0)</f>
        <v>0</v>
      </c>
      <c r="D37" s="7">
        <v>0</v>
      </c>
      <c r="E37" s="19">
        <v>0</v>
      </c>
    </row>
    <row r="38" spans="2:5" x14ac:dyDescent="0.25">
      <c r="B38" s="12" t="s">
        <v>49</v>
      </c>
      <c r="C38" s="7">
        <f>IFERROR(VLOOKUP(B38,'[1]Plantilla Presupuesto'!$A$9:$C$86,2,0),0)</f>
        <v>0</v>
      </c>
      <c r="D38" s="7">
        <v>150000</v>
      </c>
      <c r="E38" s="16">
        <v>0</v>
      </c>
    </row>
    <row r="39" spans="2:5" x14ac:dyDescent="0.25">
      <c r="B39" s="12" t="s">
        <v>48</v>
      </c>
      <c r="C39" s="7">
        <f>IFERROR(VLOOKUP(B39,'[1]Plantilla Presupuesto'!$A$9:$C$86,2,0),0)</f>
        <v>0</v>
      </c>
      <c r="D39" s="7">
        <v>0</v>
      </c>
      <c r="E39" s="16">
        <v>0</v>
      </c>
    </row>
    <row r="40" spans="2:5" x14ac:dyDescent="0.25">
      <c r="B40" s="12" t="s">
        <v>47</v>
      </c>
      <c r="C40" s="7">
        <f>IFERROR(VLOOKUP(B40,'[1]Plantilla Presupuesto'!$A$9:$C$86,2,0),0)</f>
        <v>0</v>
      </c>
      <c r="D40" s="7">
        <v>0</v>
      </c>
      <c r="E40" s="16">
        <v>0</v>
      </c>
    </row>
    <row r="41" spans="2:5" x14ac:dyDescent="0.25">
      <c r="B41" s="12" t="s">
        <v>46</v>
      </c>
      <c r="C41" s="7">
        <f>IFERROR(VLOOKUP(B41,'[1]Plantilla Presupuesto'!$A$9:$C$86,2,0),0)</f>
        <v>0</v>
      </c>
      <c r="D41" s="7">
        <v>0</v>
      </c>
      <c r="E41" s="16">
        <v>0</v>
      </c>
    </row>
    <row r="42" spans="2:5" x14ac:dyDescent="0.25">
      <c r="B42" s="12" t="s">
        <v>45</v>
      </c>
      <c r="C42" s="7">
        <f>IFERROR(VLOOKUP(B42,'[1]Plantilla Presupuesto'!$A$9:$C$86,2,0),0)</f>
        <v>0</v>
      </c>
      <c r="D42" s="7">
        <v>0</v>
      </c>
      <c r="E42" s="16">
        <v>0</v>
      </c>
    </row>
    <row r="43" spans="2:5" x14ac:dyDescent="0.25">
      <c r="B43" s="12" t="s">
        <v>44</v>
      </c>
      <c r="C43" s="7">
        <f>IFERROR(VLOOKUP(B43,'[1]Plantilla Presupuesto'!$A$9:$C$86,2,0),0)</f>
        <v>0</v>
      </c>
      <c r="D43" s="7">
        <v>0</v>
      </c>
      <c r="E43" s="16">
        <v>0</v>
      </c>
    </row>
    <row r="44" spans="2:5" x14ac:dyDescent="0.25">
      <c r="B44" s="12" t="s">
        <v>43</v>
      </c>
      <c r="C44" s="7">
        <f>IFERROR(VLOOKUP(B44,'[1]Plantilla Presupuesto'!$A$9:$C$86,2,0),0)</f>
        <v>0</v>
      </c>
      <c r="D44" s="7">
        <v>0</v>
      </c>
      <c r="E44" s="16">
        <v>0</v>
      </c>
    </row>
    <row r="45" spans="2:5" x14ac:dyDescent="0.25">
      <c r="B45" s="12" t="s">
        <v>42</v>
      </c>
      <c r="C45" s="7">
        <f>IFERROR(VLOOKUP(B45,'[1]Plantilla Presupuesto'!$A$9:$C$86,2,0),0)</f>
        <v>0</v>
      </c>
      <c r="D45" s="7">
        <v>0</v>
      </c>
      <c r="E45" s="16">
        <v>0</v>
      </c>
    </row>
    <row r="46" spans="2:5" x14ac:dyDescent="0.25">
      <c r="B46" s="14" t="s">
        <v>41</v>
      </c>
      <c r="C46" s="7">
        <f>IFERROR(VLOOKUP(B46,'[1]Plantilla Presupuesto'!$A$9:$C$86,2,0),0)</f>
        <v>0</v>
      </c>
      <c r="D46" s="7">
        <v>0</v>
      </c>
      <c r="E46" s="16">
        <v>0</v>
      </c>
    </row>
    <row r="47" spans="2:5" x14ac:dyDescent="0.25">
      <c r="B47" s="12" t="s">
        <v>40</v>
      </c>
      <c r="C47" s="7">
        <f>IFERROR(VLOOKUP(B47,'[1]Plantilla Presupuesto'!$A$9:$C$86,2,0),0)</f>
        <v>0</v>
      </c>
      <c r="D47" s="7">
        <v>0</v>
      </c>
      <c r="E47" s="16">
        <v>0</v>
      </c>
    </row>
    <row r="48" spans="2:5" x14ac:dyDescent="0.25">
      <c r="B48" s="12" t="s">
        <v>39</v>
      </c>
      <c r="C48" s="7">
        <f>IFERROR(VLOOKUP(B48,'[1]Plantilla Presupuesto'!$A$9:$C$86,2,0),0)</f>
        <v>0</v>
      </c>
      <c r="D48" s="7">
        <v>0</v>
      </c>
      <c r="E48" s="16">
        <v>0</v>
      </c>
    </row>
    <row r="49" spans="2:5" x14ac:dyDescent="0.25">
      <c r="B49" s="12" t="s">
        <v>38</v>
      </c>
      <c r="C49" s="7">
        <f>IFERROR(VLOOKUP(B49,'[1]Plantilla Presupuesto'!$A$9:$C$86,2,0),0)</f>
        <v>0</v>
      </c>
      <c r="D49" s="7">
        <v>0</v>
      </c>
      <c r="E49" s="16">
        <v>0</v>
      </c>
    </row>
    <row r="50" spans="2:5" x14ac:dyDescent="0.25">
      <c r="B50" s="12" t="s">
        <v>37</v>
      </c>
      <c r="C50" s="7">
        <f>IFERROR(VLOOKUP(B50,'[1]Plantilla Presupuesto'!$A$9:$C$86,2,0),0)</f>
        <v>0</v>
      </c>
      <c r="D50" s="7">
        <v>0</v>
      </c>
      <c r="E50" s="16">
        <v>0</v>
      </c>
    </row>
    <row r="51" spans="2:5" x14ac:dyDescent="0.25">
      <c r="B51" s="12" t="s">
        <v>36</v>
      </c>
      <c r="C51" s="7">
        <f>IFERROR(VLOOKUP(B51,'[1]Plantilla Presupuesto'!$A$9:$C$86,2,0),0)</f>
        <v>0</v>
      </c>
      <c r="D51" s="7">
        <v>0</v>
      </c>
      <c r="E51" s="16">
        <v>0</v>
      </c>
    </row>
    <row r="52" spans="2:5" x14ac:dyDescent="0.25">
      <c r="B52" s="12" t="s">
        <v>35</v>
      </c>
      <c r="C52" s="7">
        <f>IFERROR(VLOOKUP(B52,'[1]Plantilla Presupuesto'!$A$9:$C$86,2,0),0)</f>
        <v>0</v>
      </c>
      <c r="D52" s="7">
        <v>0</v>
      </c>
      <c r="E52" s="16">
        <v>0</v>
      </c>
    </row>
    <row r="53" spans="2:5" x14ac:dyDescent="0.25">
      <c r="B53" s="14" t="s">
        <v>34</v>
      </c>
      <c r="C53" s="13">
        <f>C54+C55+C56+C57+C58+C59+C60+C61+C62</f>
        <v>12822599</v>
      </c>
      <c r="D53" s="13">
        <f>D54+D55+D56+D57+D58+D59+D60+D61+D62</f>
        <v>5386100</v>
      </c>
      <c r="E53" s="13">
        <v>3206078.76</v>
      </c>
    </row>
    <row r="54" spans="2:5" x14ac:dyDescent="0.25">
      <c r="B54" s="12" t="s">
        <v>33</v>
      </c>
      <c r="C54" s="7">
        <f>IFERROR(VLOOKUP(B54,'[1]Plantilla Presupuesto'!$A$9:$C$86,2,0),0)</f>
        <v>1277416</v>
      </c>
      <c r="D54" s="7">
        <v>15378100</v>
      </c>
      <c r="E54" s="16">
        <v>2279148.52</v>
      </c>
    </row>
    <row r="55" spans="2:5" x14ac:dyDescent="0.25">
      <c r="B55" s="12" t="s">
        <v>32</v>
      </c>
      <c r="C55" s="7">
        <f>IFERROR(VLOOKUP(B55,'[1]Plantilla Presupuesto'!$A$9:$C$86,2,0),0)</f>
        <v>0</v>
      </c>
      <c r="D55" s="7">
        <v>85000</v>
      </c>
      <c r="E55" s="16">
        <v>84252</v>
      </c>
    </row>
    <row r="56" spans="2:5" x14ac:dyDescent="0.25">
      <c r="B56" s="12" t="s">
        <v>31</v>
      </c>
      <c r="C56" s="7">
        <f>IFERROR(VLOOKUP(B56,'[1]Plantilla Presupuesto'!$A$9:$C$86,2,0),0)</f>
        <v>0</v>
      </c>
      <c r="D56" s="7">
        <v>0</v>
      </c>
      <c r="E56" s="16">
        <v>0</v>
      </c>
    </row>
    <row r="57" spans="2:5" x14ac:dyDescent="0.25">
      <c r="B57" s="12" t="s">
        <v>30</v>
      </c>
      <c r="C57" s="7">
        <f>IFERROR(VLOOKUP(B57,'[1]Plantilla Presupuesto'!$A$9:$C$86,2,0),0)</f>
        <v>5000000</v>
      </c>
      <c r="D57" s="7">
        <v>-5000000</v>
      </c>
      <c r="E57" s="16">
        <v>0</v>
      </c>
    </row>
    <row r="58" spans="2:5" x14ac:dyDescent="0.25">
      <c r="B58" s="12" t="s">
        <v>29</v>
      </c>
      <c r="C58" s="7">
        <f>IFERROR(VLOOKUP(B58,'[1]Plantilla Presupuesto'!$A$9:$C$86,2,0),0)</f>
        <v>0</v>
      </c>
      <c r="D58" s="7">
        <v>420000</v>
      </c>
      <c r="E58" s="16">
        <v>16118.99</v>
      </c>
    </row>
    <row r="59" spans="2:5" x14ac:dyDescent="0.25">
      <c r="B59" s="12" t="s">
        <v>28</v>
      </c>
      <c r="C59" s="7">
        <f>IFERROR(VLOOKUP(B59,'[1]Plantilla Presupuesto'!$A$9:$C$86,2,0),0)</f>
        <v>0</v>
      </c>
      <c r="D59" s="7">
        <v>0</v>
      </c>
      <c r="E59" s="16">
        <v>0</v>
      </c>
    </row>
    <row r="60" spans="2:5" x14ac:dyDescent="0.25">
      <c r="B60" s="12" t="s">
        <v>27</v>
      </c>
      <c r="C60" s="7">
        <f>IFERROR(VLOOKUP(B60,'[1]Plantilla Presupuesto'!$A$9:$C$86,2,0),0)</f>
        <v>0</v>
      </c>
      <c r="D60" s="7">
        <v>0</v>
      </c>
      <c r="E60" s="16">
        <v>0</v>
      </c>
    </row>
    <row r="61" spans="2:5" x14ac:dyDescent="0.25">
      <c r="B61" s="12" t="s">
        <v>26</v>
      </c>
      <c r="C61" s="7">
        <f>IFERROR(VLOOKUP(B61,'[1]Plantilla Presupuesto'!$A$9:$C$86,2,0),0)</f>
        <v>6545183</v>
      </c>
      <c r="D61" s="7">
        <v>-5497000</v>
      </c>
      <c r="E61" s="16">
        <v>826559.25</v>
      </c>
    </row>
    <row r="62" spans="2:5" x14ac:dyDescent="0.25">
      <c r="B62" s="12" t="s">
        <v>25</v>
      </c>
      <c r="C62" s="7">
        <f>IFERROR(VLOOKUP(B62,'[1]Plantilla Presupuesto'!$A$9:$C$86,2,0),0)</f>
        <v>0</v>
      </c>
      <c r="D62" s="7">
        <v>0</v>
      </c>
      <c r="E62" s="16">
        <v>0</v>
      </c>
    </row>
    <row r="63" spans="2:5" s="11" customFormat="1" x14ac:dyDescent="0.25">
      <c r="B63" s="14" t="s">
        <v>24</v>
      </c>
      <c r="C63" s="7">
        <f>IFERROR(VLOOKUP(B63,'[1]Plantilla Presupuesto'!$A$9:$C$86,2,0),0)</f>
        <v>0</v>
      </c>
      <c r="D63" s="13">
        <v>0</v>
      </c>
      <c r="E63" s="16">
        <v>0</v>
      </c>
    </row>
    <row r="64" spans="2:5" x14ac:dyDescent="0.25">
      <c r="B64" s="12" t="s">
        <v>23</v>
      </c>
      <c r="C64" s="7">
        <f>IFERROR(VLOOKUP(B64,'[1]Plantilla Presupuesto'!$A$9:$C$86,2,0),0)</f>
        <v>0</v>
      </c>
      <c r="D64" s="7">
        <v>0</v>
      </c>
      <c r="E64" s="16">
        <v>0</v>
      </c>
    </row>
    <row r="65" spans="2:5" x14ac:dyDescent="0.25">
      <c r="B65" s="12" t="s">
        <v>22</v>
      </c>
      <c r="C65" s="7">
        <f>IFERROR(VLOOKUP(B65,'[1]Plantilla Presupuesto'!$A$9:$C$86,2,0),0)</f>
        <v>0</v>
      </c>
      <c r="D65" s="7">
        <v>0</v>
      </c>
      <c r="E65" s="16">
        <v>0</v>
      </c>
    </row>
    <row r="66" spans="2:5" x14ac:dyDescent="0.25">
      <c r="B66" s="12" t="s">
        <v>21</v>
      </c>
      <c r="C66" s="7">
        <f>IFERROR(VLOOKUP(B66,'[1]Plantilla Presupuesto'!$A$9:$C$86,2,0),0)</f>
        <v>0</v>
      </c>
      <c r="D66" s="7">
        <v>0</v>
      </c>
      <c r="E66" s="16">
        <v>0</v>
      </c>
    </row>
    <row r="67" spans="2:5" x14ac:dyDescent="0.25">
      <c r="B67" s="12" t="s">
        <v>20</v>
      </c>
      <c r="C67" s="7">
        <f>IFERROR(VLOOKUP(B67,'[1]Plantilla Presupuesto'!$A$9:$C$86,2,0),0)</f>
        <v>0</v>
      </c>
      <c r="D67" s="7">
        <v>0</v>
      </c>
      <c r="E67" s="16">
        <v>0</v>
      </c>
    </row>
    <row r="68" spans="2:5" s="11" customFormat="1" x14ac:dyDescent="0.25">
      <c r="B68" s="14" t="s">
        <v>19</v>
      </c>
      <c r="C68" s="7">
        <f>IFERROR(VLOOKUP(B68,'[1]Plantilla Presupuesto'!$A$9:$C$86,2,0),0)</f>
        <v>0</v>
      </c>
      <c r="D68" s="13">
        <v>0</v>
      </c>
      <c r="E68" s="16">
        <v>0</v>
      </c>
    </row>
    <row r="69" spans="2:5" x14ac:dyDescent="0.25">
      <c r="B69" s="12" t="s">
        <v>18</v>
      </c>
      <c r="C69" s="7">
        <f>IFERROR(VLOOKUP(B69,'[1]Plantilla Presupuesto'!$A$9:$C$86,2,0),0)</f>
        <v>0</v>
      </c>
      <c r="D69" s="7">
        <v>0</v>
      </c>
      <c r="E69" s="16">
        <v>0</v>
      </c>
    </row>
    <row r="70" spans="2:5" x14ac:dyDescent="0.25">
      <c r="B70" s="12" t="s">
        <v>17</v>
      </c>
      <c r="C70" s="7">
        <f>IFERROR(VLOOKUP(B70,'[1]Plantilla Presupuesto'!$A$9:$C$86,2,0),0)</f>
        <v>0</v>
      </c>
      <c r="D70" s="7">
        <v>0</v>
      </c>
      <c r="E70" s="16">
        <v>0</v>
      </c>
    </row>
    <row r="71" spans="2:5" s="11" customFormat="1" x14ac:dyDescent="0.25">
      <c r="B71" s="14" t="s">
        <v>16</v>
      </c>
      <c r="C71" s="7">
        <f>IFERROR(VLOOKUP(B71,'[1]Plantilla Presupuesto'!$A$9:$C$86,2,0),0)</f>
        <v>0</v>
      </c>
      <c r="D71" s="13">
        <v>0</v>
      </c>
      <c r="E71" s="16">
        <v>0</v>
      </c>
    </row>
    <row r="72" spans="2:5" x14ac:dyDescent="0.25">
      <c r="B72" s="12" t="s">
        <v>15</v>
      </c>
      <c r="C72" s="7">
        <f>IFERROR(VLOOKUP(B72,'[1]Plantilla Presupuesto'!$A$9:$C$86,2,0),0)</f>
        <v>0</v>
      </c>
      <c r="D72" s="7">
        <v>0</v>
      </c>
      <c r="E72" s="16">
        <v>0</v>
      </c>
    </row>
    <row r="73" spans="2:5" x14ac:dyDescent="0.25">
      <c r="B73" s="12" t="s">
        <v>14</v>
      </c>
      <c r="C73" s="7">
        <f>IFERROR(VLOOKUP(B73,'[1]Plantilla Presupuesto'!$A$9:$C$86,2,0),0)</f>
        <v>0</v>
      </c>
      <c r="D73" s="7">
        <v>0</v>
      </c>
      <c r="E73" s="16">
        <v>0</v>
      </c>
    </row>
    <row r="74" spans="2:5" x14ac:dyDescent="0.25">
      <c r="B74" s="12" t="s">
        <v>13</v>
      </c>
      <c r="C74" s="7">
        <f>IFERROR(VLOOKUP(B74,'[1]Plantilla Presupuesto'!$A$9:$C$86,2,0),0)</f>
        <v>0</v>
      </c>
      <c r="D74" s="7">
        <v>0</v>
      </c>
      <c r="E74" s="16">
        <v>0</v>
      </c>
    </row>
    <row r="75" spans="2:5" s="11" customFormat="1" x14ac:dyDescent="0.25">
      <c r="B75" s="18" t="s">
        <v>12</v>
      </c>
      <c r="C75" s="7">
        <f>IFERROR(VLOOKUP(B75,'[1]Plantilla Presupuesto'!$A$9:$C$86,2,0),0)</f>
        <v>0</v>
      </c>
      <c r="D75" s="17">
        <v>0</v>
      </c>
      <c r="E75" s="16">
        <v>0</v>
      </c>
    </row>
    <row r="76" spans="2:5" s="11" customFormat="1" x14ac:dyDescent="0.25">
      <c r="B76" s="14" t="s">
        <v>11</v>
      </c>
      <c r="C76" s="7">
        <f>IFERROR(VLOOKUP(B76,'[1]Plantilla Presupuesto'!$A$9:$C$86,2,0),0)</f>
        <v>0</v>
      </c>
      <c r="D76" s="13">
        <v>0</v>
      </c>
      <c r="E76" s="15">
        <v>0</v>
      </c>
    </row>
    <row r="77" spans="2:5" x14ac:dyDescent="0.25">
      <c r="B77" s="12" t="s">
        <v>10</v>
      </c>
      <c r="C77" s="7">
        <f>IFERROR(VLOOKUP(B77,'[1]Plantilla Presupuesto'!$A$9:$C$86,2,0),0)</f>
        <v>0</v>
      </c>
      <c r="D77" s="7">
        <v>0</v>
      </c>
      <c r="E77" s="11">
        <v>0</v>
      </c>
    </row>
    <row r="78" spans="2:5" x14ac:dyDescent="0.25">
      <c r="B78" s="12" t="s">
        <v>9</v>
      </c>
      <c r="C78" s="7">
        <f>IFERROR(VLOOKUP(B78,'[1]Plantilla Presupuesto'!$A$9:$C$86,2,0),0)</f>
        <v>0</v>
      </c>
      <c r="D78" s="7">
        <v>0</v>
      </c>
      <c r="E78">
        <v>0</v>
      </c>
    </row>
    <row r="79" spans="2:5" s="11" customFormat="1" x14ac:dyDescent="0.25">
      <c r="B79" s="14" t="s">
        <v>8</v>
      </c>
      <c r="C79" s="7">
        <f>IFERROR(VLOOKUP(B79,'[1]Plantilla Presupuesto'!$A$9:$C$86,2,0),0)</f>
        <v>0</v>
      </c>
      <c r="D79" s="13">
        <v>0</v>
      </c>
      <c r="E79">
        <v>0</v>
      </c>
    </row>
    <row r="80" spans="2:5" x14ac:dyDescent="0.25">
      <c r="B80" s="12" t="s">
        <v>7</v>
      </c>
      <c r="C80" s="7">
        <f>IFERROR(VLOOKUP(B80,'[1]Plantilla Presupuesto'!$A$9:$C$86,2,0),0)</f>
        <v>0</v>
      </c>
      <c r="D80" s="7">
        <v>0</v>
      </c>
      <c r="E80" s="11">
        <v>0</v>
      </c>
    </row>
    <row r="81" spans="2:5" x14ac:dyDescent="0.25">
      <c r="B81" s="12" t="s">
        <v>6</v>
      </c>
      <c r="C81" s="7">
        <f>IFERROR(VLOOKUP(B81,'[1]Plantilla Presupuesto'!$A$9:$C$86,2,0),0)</f>
        <v>0</v>
      </c>
      <c r="D81" s="7">
        <v>0</v>
      </c>
      <c r="E81">
        <v>0</v>
      </c>
    </row>
    <row r="82" spans="2:5" s="11" customFormat="1" x14ac:dyDescent="0.25">
      <c r="B82" s="14" t="s">
        <v>5</v>
      </c>
      <c r="C82" s="7">
        <f>IFERROR(VLOOKUP(B82,'[1]Plantilla Presupuesto'!$A$9:$C$86,2,0),0)</f>
        <v>0</v>
      </c>
      <c r="D82" s="13">
        <v>0</v>
      </c>
      <c r="E82">
        <v>0</v>
      </c>
    </row>
    <row r="83" spans="2:5" x14ac:dyDescent="0.25">
      <c r="B83" s="12" t="s">
        <v>4</v>
      </c>
      <c r="C83" s="7">
        <f>IFERROR(VLOOKUP(B83,'[1]Plantilla Presupuesto'!$A$9:$C$86,2,0),0)</f>
        <v>0</v>
      </c>
      <c r="D83" s="7">
        <v>0</v>
      </c>
      <c r="E83" s="11">
        <v>0</v>
      </c>
    </row>
    <row r="84" spans="2:5" x14ac:dyDescent="0.25">
      <c r="B84" s="10" t="s">
        <v>3</v>
      </c>
      <c r="C84" s="9">
        <f>C53+C27+C17+C11</f>
        <v>140043599</v>
      </c>
      <c r="D84" s="9">
        <f>D53+D27+D17+D11</f>
        <v>78432717</v>
      </c>
      <c r="E84" s="9">
        <f>E53+E27+E17+E11</f>
        <v>102882008.52000001</v>
      </c>
    </row>
    <row r="85" spans="2:5" ht="8.25" customHeight="1" x14ac:dyDescent="0.25">
      <c r="C85" s="8"/>
      <c r="D85" s="7"/>
    </row>
    <row r="86" spans="2:5" ht="3.75" customHeight="1" thickBot="1" x14ac:dyDescent="0.3"/>
    <row r="87" spans="2:5" ht="18" customHeight="1" thickBot="1" x14ac:dyDescent="0.3">
      <c r="B87" s="6" t="s">
        <v>2</v>
      </c>
      <c r="C87" s="5"/>
    </row>
    <row r="88" spans="2:5" ht="25.5" customHeight="1" thickBot="1" x14ac:dyDescent="0.3">
      <c r="B88" s="4" t="s">
        <v>1</v>
      </c>
      <c r="C88" s="3"/>
    </row>
    <row r="89" spans="2:5" ht="38.25" customHeight="1" thickBot="1" x14ac:dyDescent="0.3">
      <c r="B89" s="2" t="s">
        <v>0</v>
      </c>
      <c r="C89" s="1"/>
    </row>
  </sheetData>
  <mergeCells count="10">
    <mergeCell ref="E8:E9"/>
    <mergeCell ref="B89:C89"/>
    <mergeCell ref="B3:D3"/>
    <mergeCell ref="B2:D2"/>
    <mergeCell ref="B6:D6"/>
    <mergeCell ref="B8:B9"/>
    <mergeCell ref="C8:C9"/>
    <mergeCell ref="D8:D9"/>
    <mergeCell ref="B5:D5"/>
    <mergeCell ref="B4:D4"/>
  </mergeCells>
  <pageMargins left="0.70866141732283472" right="0.70866141732283472" top="0.31496062992125984" bottom="0.35433070866141736" header="0.31496062992125984" footer="0.31496062992125984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Veras</dc:creator>
  <cp:lastModifiedBy>Mercedes Veras</cp:lastModifiedBy>
  <dcterms:created xsi:type="dcterms:W3CDTF">2021-12-14T11:44:02Z</dcterms:created>
  <dcterms:modified xsi:type="dcterms:W3CDTF">2021-12-14T11:44:54Z</dcterms:modified>
</cp:coreProperties>
</file>